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1355" windowHeight="8445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D17" i="1"/>
  <c r="D22"/>
  <c r="L22" s="1"/>
  <c r="D23"/>
  <c r="L23" s="1"/>
  <c r="J16"/>
  <c r="I16"/>
  <c r="G16"/>
  <c r="E16"/>
  <c r="C16"/>
  <c r="J25"/>
  <c r="I25"/>
  <c r="G25"/>
  <c r="F25"/>
  <c r="E25"/>
  <c r="C25"/>
  <c r="D15"/>
  <c r="L15" s="1"/>
  <c r="D24"/>
  <c r="I21"/>
  <c r="D20"/>
  <c r="D19"/>
  <c r="L19" s="1"/>
  <c r="L17"/>
  <c r="D14"/>
  <c r="L14" s="1"/>
  <c r="D13"/>
  <c r="L13" s="1"/>
  <c r="G21"/>
  <c r="E21"/>
  <c r="D12"/>
  <c r="L12" s="1"/>
  <c r="D16" l="1"/>
  <c r="L16" s="1"/>
  <c r="D25"/>
  <c r="I26"/>
  <c r="L24"/>
  <c r="C21"/>
  <c r="L20"/>
  <c r="J21"/>
  <c r="D21"/>
  <c r="E26"/>
  <c r="G26"/>
  <c r="L25" l="1"/>
  <c r="L21"/>
  <c r="C26"/>
  <c r="F26"/>
  <c r="J26"/>
  <c r="K26"/>
  <c r="D26" l="1"/>
  <c r="L26" s="1"/>
</calcChain>
</file>

<file path=xl/sharedStrings.xml><?xml version="1.0" encoding="utf-8"?>
<sst xmlns="http://schemas.openxmlformats.org/spreadsheetml/2006/main" count="38" uniqueCount="35">
  <si>
    <t>МО "Ленский муниципальный район"</t>
  </si>
  <si>
    <t>Наименование учреждения</t>
  </si>
  <si>
    <t>ВСЕГО затраты на содержание имущества тыс. руб.</t>
  </si>
  <si>
    <t>Затраты на коммунальные услуги тыс. руб.</t>
  </si>
  <si>
    <t>Оплата труда с начислениями на оплату труда               тыс. руб.</t>
  </si>
  <si>
    <t>Затраты на приобретение и заготовку дров для учреждения тыс. руб.</t>
  </si>
  <si>
    <t>Затраты на оплату налогов и обязательных платежей тыс. руб.</t>
  </si>
  <si>
    <t>Прочие затраты необходимые для выполнения муниципального задания  тыс. руб.</t>
  </si>
  <si>
    <t>Норматив затрат на прочие затраты необходимые для выполнения муниципального задания (руб. коп. на ед. муниципальной услуги)</t>
  </si>
  <si>
    <t>Сумма финансового обеспечения выполнения муниципального задания тыс. руб.</t>
  </si>
  <si>
    <t>ВСЕГО</t>
  </si>
  <si>
    <t>4=5+6+7+8</t>
  </si>
  <si>
    <t>12=3+4+9</t>
  </si>
  <si>
    <t>на содержание имущества муниципальных учреждений, подведомственных Администрации МО "Ленский муниципальный район"</t>
  </si>
  <si>
    <t>9=10*11/1000</t>
  </si>
  <si>
    <t>Муниципальное бюджетное учреждение культуры "Ленская межпоселенческая библиотека"</t>
  </si>
  <si>
    <t>Муниципальное бюджетное учреждение культуры "Яренский краеведческий музей"</t>
  </si>
  <si>
    <t>Муниципальное бюджетное учреждение культуры "Центр народной культуры и туризма"</t>
  </si>
  <si>
    <t>Библиографическое обработка документов и создание каталогов</t>
  </si>
  <si>
    <t>ИТОГО:</t>
  </si>
  <si>
    <t>Формирование, учет и изучение физического сохранения и безопасности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</si>
  <si>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</si>
  <si>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Создание экспозиций (выставок) музеев, организация выездных выставок</t>
  </si>
  <si>
    <t>Прочие затараты на содержание имущества тыс.руб.</t>
  </si>
  <si>
    <t>Формирование, учет, изучение, обеспечение, физическое сохранение и безопасности фондов библиотеки, включая оцифровку фондов</t>
  </si>
  <si>
    <t>Организация и проведение культурно массовых мероприятий (творческих: фестивалей, выставок, конкурсов, смотров</t>
  </si>
  <si>
    <t>Организация и проведение культурно массовых мероприятий (иные зрелищные мероприятия)</t>
  </si>
  <si>
    <t>Наименование муниципальной работы</t>
  </si>
  <si>
    <t>Объем муниципальной работы (ед.)</t>
  </si>
  <si>
    <t>Нормативные затраты на выполнение муниципальными учреждениями Ленского района муниципальных работ и нормативные затраты</t>
  </si>
  <si>
    <t>Оказание туристско-информационных услуг</t>
  </si>
  <si>
    <t>Библиотечное, библиографическое и информационное обслуживание пользователей библиотеки</t>
  </si>
  <si>
    <t>от 28 сентября 2023 года № 643</t>
  </si>
  <si>
    <t>к постановлению Администрации</t>
  </si>
  <si>
    <t xml:space="preserve">Приложение 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</si>
</sst>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,##0.000"/>
    <numFmt numFmtId="166" formatCode="#,##0.00000"/>
    <numFmt numFmtId="167" formatCode="0.00000"/>
    <numFmt numFmtId="168" formatCode="#,##0.00000\ _₽"/>
    <numFmt numFmtId="169" formatCode="0.000000"/>
    <numFmt numFmtId="170" formatCode="0.000"/>
    <numFmt numFmtId="171" formatCode="#,##0.000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b/>
      <i/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4" borderId="9" xfId="0" applyFont="1" applyFill="1" applyBorder="1" applyAlignment="1">
      <alignment vertical="top" wrapText="1"/>
    </xf>
    <xf numFmtId="0" fontId="0" fillId="0" borderId="8" xfId="0" applyBorder="1"/>
    <xf numFmtId="0" fontId="2" fillId="0" borderId="3" xfId="0" applyFont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wrapText="1"/>
    </xf>
    <xf numFmtId="0" fontId="8" fillId="4" borderId="10" xfId="0" applyFont="1" applyFill="1" applyBorder="1" applyAlignment="1">
      <alignment vertical="top" wrapText="1"/>
    </xf>
    <xf numFmtId="167" fontId="3" fillId="2" borderId="1" xfId="0" applyNumberFormat="1" applyFont="1" applyFill="1" applyBorder="1" applyAlignment="1">
      <alignment wrapText="1"/>
    </xf>
    <xf numFmtId="168" fontId="3" fillId="2" borderId="1" xfId="0" applyNumberFormat="1" applyFont="1" applyFill="1" applyBorder="1" applyAlignment="1">
      <alignment wrapText="1"/>
    </xf>
    <xf numFmtId="168" fontId="3" fillId="0" borderId="1" xfId="0" applyNumberFormat="1" applyFont="1" applyBorder="1" applyAlignment="1">
      <alignment wrapText="1"/>
    </xf>
    <xf numFmtId="168" fontId="2" fillId="3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7" fontId="3" fillId="3" borderId="1" xfId="0" applyNumberFormat="1" applyFont="1" applyFill="1" applyBorder="1" applyAlignment="1">
      <alignment wrapText="1"/>
    </xf>
    <xf numFmtId="167" fontId="3" fillId="3" borderId="1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2" fillId="3" borderId="3" xfId="0" applyNumberFormat="1" applyFont="1" applyFill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3" fillId="0" borderId="1" xfId="0" applyNumberFormat="1" applyFont="1" applyFill="1" applyBorder="1" applyAlignment="1">
      <alignment wrapText="1"/>
    </xf>
    <xf numFmtId="169" fontId="2" fillId="0" borderId="1" xfId="0" applyNumberFormat="1" applyFont="1" applyFill="1" applyBorder="1" applyAlignment="1">
      <alignment wrapText="1"/>
    </xf>
    <xf numFmtId="169" fontId="2" fillId="0" borderId="1" xfId="0" applyNumberFormat="1" applyFont="1" applyBorder="1" applyAlignment="1">
      <alignment wrapText="1"/>
    </xf>
    <xf numFmtId="169" fontId="3" fillId="3" borderId="1" xfId="0" applyNumberFormat="1" applyFont="1" applyFill="1" applyBorder="1" applyAlignment="1">
      <alignment horizontal="right" wrapText="1"/>
    </xf>
    <xf numFmtId="169" fontId="3" fillId="0" borderId="1" xfId="0" applyNumberFormat="1" applyFont="1" applyBorder="1" applyAlignment="1">
      <alignment horizontal="right" wrapText="1"/>
    </xf>
    <xf numFmtId="169" fontId="3" fillId="0" borderId="2" xfId="0" applyNumberFormat="1" applyFont="1" applyFill="1" applyBorder="1" applyAlignment="1">
      <alignment wrapText="1"/>
    </xf>
    <xf numFmtId="169" fontId="2" fillId="0" borderId="2" xfId="0" applyNumberFormat="1" applyFont="1" applyFill="1" applyBorder="1" applyAlignment="1">
      <alignment wrapText="1"/>
    </xf>
    <xf numFmtId="169" fontId="2" fillId="0" borderId="2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2" fontId="7" fillId="0" borderId="0" xfId="0" applyNumberFormat="1" applyFont="1" applyAlignment="1"/>
    <xf numFmtId="2" fontId="2" fillId="3" borderId="3" xfId="0" applyNumberFormat="1" applyFont="1" applyFill="1" applyBorder="1" applyAlignment="1">
      <alignment horizontal="right" wrapText="1"/>
    </xf>
    <xf numFmtId="170" fontId="2" fillId="3" borderId="1" xfId="0" applyNumberFormat="1" applyFont="1" applyFill="1" applyBorder="1" applyAlignment="1">
      <alignment wrapText="1"/>
    </xf>
    <xf numFmtId="170" fontId="2" fillId="3" borderId="2" xfId="0" applyNumberFormat="1" applyFont="1" applyFill="1" applyBorder="1" applyAlignment="1">
      <alignment wrapText="1"/>
    </xf>
    <xf numFmtId="170" fontId="2" fillId="3" borderId="3" xfId="0" applyNumberFormat="1" applyFont="1" applyFill="1" applyBorder="1" applyAlignment="1">
      <alignment horizontal="right" wrapText="1"/>
    </xf>
    <xf numFmtId="171" fontId="3" fillId="3" borderId="1" xfId="0" applyNumberFormat="1" applyFont="1" applyFill="1" applyBorder="1" applyAlignment="1">
      <alignment wrapText="1"/>
    </xf>
    <xf numFmtId="171" fontId="3" fillId="3" borderId="1" xfId="0" applyNumberFormat="1" applyFont="1" applyFill="1" applyBorder="1" applyAlignment="1">
      <alignment horizontal="right" wrapText="1"/>
    </xf>
    <xf numFmtId="2" fontId="7" fillId="3" borderId="1" xfId="0" applyNumberFormat="1" applyFont="1" applyFill="1" applyBorder="1" applyAlignment="1"/>
    <xf numFmtId="0" fontId="0" fillId="3" borderId="6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8" fillId="0" borderId="6" xfId="0" applyFont="1" applyBorder="1" applyAlignment="1">
      <alignment vertical="center" wrapText="1"/>
    </xf>
    <xf numFmtId="170" fontId="2" fillId="3" borderId="2" xfId="0" applyNumberFormat="1" applyFont="1" applyFill="1" applyBorder="1" applyAlignment="1">
      <alignment horizontal="right" wrapText="1"/>
    </xf>
    <xf numFmtId="170" fontId="2" fillId="3" borderId="3" xfId="0" applyNumberFormat="1" applyFont="1" applyFill="1" applyBorder="1" applyAlignment="1">
      <alignment horizontal="right" wrapText="1"/>
    </xf>
    <xf numFmtId="169" fontId="3" fillId="0" borderId="2" xfId="0" applyNumberFormat="1" applyFont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2" fontId="2" fillId="3" borderId="2" xfId="0" applyNumberFormat="1" applyFont="1" applyFill="1" applyBorder="1" applyAlignment="1">
      <alignment horizontal="right" wrapText="1"/>
    </xf>
    <xf numFmtId="2" fontId="2" fillId="3" borderId="3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69" fontId="6" fillId="0" borderId="2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2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3" fillId="3" borderId="2" xfId="0" applyNumberFormat="1" applyFont="1" applyFill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0" fillId="0" borderId="3" xfId="0" applyNumberForma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activeCell="T10" sqref="T10"/>
    </sheetView>
  </sheetViews>
  <sheetFormatPr defaultRowHeight="12.75"/>
  <cols>
    <col min="1" max="1" width="12.5703125" customWidth="1"/>
    <col min="2" max="2" width="13.7109375" customWidth="1"/>
    <col min="3" max="3" width="12.28515625" customWidth="1"/>
    <col min="4" max="4" width="11.85546875" customWidth="1"/>
    <col min="5" max="5" width="10.42578125" bestFit="1" customWidth="1"/>
    <col min="6" max="6" width="9.28515625" bestFit="1" customWidth="1"/>
    <col min="7" max="8" width="11.140625" customWidth="1"/>
    <col min="9" max="9" width="12.85546875" customWidth="1"/>
    <col min="10" max="10" width="12.140625" customWidth="1"/>
    <col min="11" max="11" width="12.5703125" customWidth="1"/>
    <col min="12" max="12" width="12.42578125" customWidth="1"/>
  </cols>
  <sheetData>
    <row r="1" spans="1:12">
      <c r="J1" t="s">
        <v>34</v>
      </c>
    </row>
    <row r="2" spans="1:12">
      <c r="J2" t="s">
        <v>33</v>
      </c>
    </row>
    <row r="3" spans="1:12">
      <c r="J3" t="s">
        <v>0</v>
      </c>
    </row>
    <row r="4" spans="1:12">
      <c r="J4" t="s">
        <v>32</v>
      </c>
    </row>
    <row r="5" spans="1:12">
      <c r="A5" s="1"/>
    </row>
    <row r="7" spans="1:12">
      <c r="A7" s="1" t="s">
        <v>29</v>
      </c>
    </row>
    <row r="8" spans="1:12">
      <c r="A8" s="1" t="s">
        <v>13</v>
      </c>
    </row>
    <row r="10" spans="1:12" ht="87.75">
      <c r="A10" s="4" t="s">
        <v>1</v>
      </c>
      <c r="B10" s="4" t="s">
        <v>27</v>
      </c>
      <c r="C10" s="4" t="s">
        <v>4</v>
      </c>
      <c r="D10" s="4" t="s">
        <v>2</v>
      </c>
      <c r="E10" s="5" t="s">
        <v>3</v>
      </c>
      <c r="F10" s="5" t="s">
        <v>5</v>
      </c>
      <c r="G10" s="5" t="s">
        <v>6</v>
      </c>
      <c r="H10" s="5" t="s">
        <v>23</v>
      </c>
      <c r="I10" s="4" t="s">
        <v>7</v>
      </c>
      <c r="J10" s="5" t="s">
        <v>28</v>
      </c>
      <c r="K10" s="5" t="s">
        <v>8</v>
      </c>
      <c r="L10" s="4" t="s">
        <v>9</v>
      </c>
    </row>
    <row r="11" spans="1:12">
      <c r="A11" s="6">
        <v>1</v>
      </c>
      <c r="B11" s="8">
        <v>2</v>
      </c>
      <c r="C11" s="7">
        <v>3</v>
      </c>
      <c r="D11" s="7" t="s">
        <v>11</v>
      </c>
      <c r="E11" s="8">
        <v>5</v>
      </c>
      <c r="F11" s="8">
        <v>6</v>
      </c>
      <c r="G11" s="8">
        <v>7</v>
      </c>
      <c r="H11" s="8">
        <v>8</v>
      </c>
      <c r="I11" s="7" t="s">
        <v>14</v>
      </c>
      <c r="J11" s="8">
        <v>10</v>
      </c>
      <c r="K11" s="8">
        <v>11</v>
      </c>
      <c r="L11" s="7" t="s">
        <v>12</v>
      </c>
    </row>
    <row r="12" spans="1:12" ht="148.5" customHeight="1" thickBot="1">
      <c r="A12" s="52" t="s">
        <v>15</v>
      </c>
      <c r="B12" s="14" t="s">
        <v>24</v>
      </c>
      <c r="C12" s="35">
        <v>15884.728999999999</v>
      </c>
      <c r="D12" s="35">
        <f>E12+F12+G12</f>
        <v>585.279</v>
      </c>
      <c r="E12" s="36">
        <v>583.74</v>
      </c>
      <c r="F12" s="37"/>
      <c r="G12" s="37">
        <v>1.5389999999999999</v>
      </c>
      <c r="H12" s="37"/>
      <c r="I12" s="38">
        <v>238.791</v>
      </c>
      <c r="J12" s="51">
        <v>74300</v>
      </c>
      <c r="K12" s="46">
        <v>3.214</v>
      </c>
      <c r="L12" s="39">
        <f>C12+D12+I12</f>
        <v>16708.798999999999</v>
      </c>
    </row>
    <row r="13" spans="1:12" ht="101.25" customHeight="1" thickBot="1">
      <c r="A13" s="53"/>
      <c r="B13" s="15" t="s">
        <v>31</v>
      </c>
      <c r="C13" s="40">
        <v>4349.9049999999997</v>
      </c>
      <c r="D13" s="35">
        <f>E13+G13</f>
        <v>158.34099999999998</v>
      </c>
      <c r="E13" s="41">
        <v>157.91999999999999</v>
      </c>
      <c r="F13" s="42"/>
      <c r="G13" s="42">
        <v>0.42099999999999999</v>
      </c>
      <c r="H13" s="42"/>
      <c r="I13" s="38">
        <v>65.391000000000005</v>
      </c>
      <c r="J13" s="43">
        <v>20100</v>
      </c>
      <c r="K13" s="47">
        <v>3.2530000000000001</v>
      </c>
      <c r="L13" s="39">
        <f>C13+D13+I13</f>
        <v>4573.6369999999997</v>
      </c>
    </row>
    <row r="14" spans="1:12" ht="66" customHeight="1">
      <c r="A14" s="53"/>
      <c r="B14" s="11" t="s">
        <v>18</v>
      </c>
      <c r="C14" s="40">
        <v>281.33699999999999</v>
      </c>
      <c r="D14" s="35">
        <f>E14+G14</f>
        <v>10.237</v>
      </c>
      <c r="E14" s="41">
        <v>10.210000000000001</v>
      </c>
      <c r="F14" s="42"/>
      <c r="G14" s="42">
        <v>2.7E-2</v>
      </c>
      <c r="H14" s="42"/>
      <c r="I14" s="38">
        <v>4.2290000000000001</v>
      </c>
      <c r="J14" s="43">
        <v>1300</v>
      </c>
      <c r="K14" s="47">
        <v>3.2530000000000001</v>
      </c>
      <c r="L14" s="39">
        <f t="shared" ref="L14:L15" si="0">C14+D14+I14</f>
        <v>295.803</v>
      </c>
    </row>
    <row r="15" spans="1:12" ht="129" customHeight="1">
      <c r="A15" s="53"/>
      <c r="B15" s="12" t="s">
        <v>25</v>
      </c>
      <c r="C15" s="40">
        <v>119.029</v>
      </c>
      <c r="D15" s="35">
        <f>E15+F15+G15</f>
        <v>4.3325300000000002</v>
      </c>
      <c r="E15" s="41">
        <v>4.3195300000000003</v>
      </c>
      <c r="F15" s="42"/>
      <c r="G15" s="42">
        <v>1.2999999999999999E-2</v>
      </c>
      <c r="H15" s="42"/>
      <c r="I15" s="38">
        <v>1.7889999999999999</v>
      </c>
      <c r="J15" s="43">
        <v>550</v>
      </c>
      <c r="K15" s="47">
        <v>3.2530000000000001</v>
      </c>
      <c r="L15" s="39">
        <f t="shared" si="0"/>
        <v>125.15053</v>
      </c>
    </row>
    <row r="16" spans="1:12" ht="27" customHeight="1">
      <c r="A16" s="54"/>
      <c r="B16" s="13" t="s">
        <v>19</v>
      </c>
      <c r="C16" s="40">
        <f>C12+C13+C14+C15</f>
        <v>20634.999999999996</v>
      </c>
      <c r="D16" s="40">
        <f>D12+D13+D14+D15</f>
        <v>758.18952999999999</v>
      </c>
      <c r="E16" s="41">
        <f>E12+E13+E14+E15</f>
        <v>756.18952999999999</v>
      </c>
      <c r="F16" s="42"/>
      <c r="G16" s="42">
        <f>G12+G13+G14+G15</f>
        <v>1.9999999999999998</v>
      </c>
      <c r="H16" s="42"/>
      <c r="I16" s="38">
        <f>I12+I13+I14+I15</f>
        <v>310.2</v>
      </c>
      <c r="J16" s="44">
        <f>J12+J13+J14+J15</f>
        <v>96250</v>
      </c>
      <c r="K16" s="47"/>
      <c r="L16" s="39">
        <f>C16+D16+I16</f>
        <v>21703.389529999997</v>
      </c>
    </row>
    <row r="17" spans="1:12" ht="51" customHeight="1">
      <c r="A17" s="55" t="s">
        <v>16</v>
      </c>
      <c r="B17" s="70" t="s">
        <v>26</v>
      </c>
      <c r="C17" s="72">
        <v>352.44200000000001</v>
      </c>
      <c r="D17" s="74">
        <f>E17+F17+G17</f>
        <v>23.062000000000001</v>
      </c>
      <c r="E17" s="66">
        <v>22.875</v>
      </c>
      <c r="F17" s="64"/>
      <c r="G17" s="64">
        <v>0.187</v>
      </c>
      <c r="H17" s="64"/>
      <c r="I17" s="76">
        <v>3.7080000000000002</v>
      </c>
      <c r="J17" s="68">
        <v>15</v>
      </c>
      <c r="K17" s="60">
        <v>247.2</v>
      </c>
      <c r="L17" s="62">
        <f>C17+D17+I17</f>
        <v>379.21200000000005</v>
      </c>
    </row>
    <row r="18" spans="1:12" ht="53.25" customHeight="1">
      <c r="A18" s="56"/>
      <c r="B18" s="71"/>
      <c r="C18" s="73"/>
      <c r="D18" s="75"/>
      <c r="E18" s="67"/>
      <c r="F18" s="65"/>
      <c r="G18" s="65"/>
      <c r="H18" s="78"/>
      <c r="I18" s="77"/>
      <c r="J18" s="69"/>
      <c r="K18" s="61"/>
      <c r="L18" s="63"/>
    </row>
    <row r="19" spans="1:12" ht="79.5" customHeight="1">
      <c r="A19" s="56"/>
      <c r="B19" s="17" t="s">
        <v>22</v>
      </c>
      <c r="C19" s="28">
        <v>634.39700000000005</v>
      </c>
      <c r="D19" s="29">
        <f>E19+F19+G19</f>
        <v>41.512</v>
      </c>
      <c r="E19" s="30">
        <v>41.174999999999997</v>
      </c>
      <c r="F19" s="31"/>
      <c r="G19" s="31">
        <v>0.33700000000000002</v>
      </c>
      <c r="H19" s="31"/>
      <c r="I19" s="32">
        <v>6.6749999999999998</v>
      </c>
      <c r="J19" s="45">
        <v>27</v>
      </c>
      <c r="K19" s="48">
        <v>247.22</v>
      </c>
      <c r="L19" s="34">
        <f t="shared" ref="L19:L24" si="1">C19+D19+I19</f>
        <v>682.58400000000006</v>
      </c>
    </row>
    <row r="20" spans="1:12" ht="116.25" customHeight="1">
      <c r="A20" s="57"/>
      <c r="B20" s="12" t="s">
        <v>20</v>
      </c>
      <c r="C20" s="28">
        <v>8223.6610000000001</v>
      </c>
      <c r="D20" s="29">
        <f>E20+F20+G20</f>
        <v>538.11800000000005</v>
      </c>
      <c r="E20" s="30">
        <v>533.75</v>
      </c>
      <c r="F20" s="31"/>
      <c r="G20" s="31">
        <v>4.3680000000000003</v>
      </c>
      <c r="H20" s="31"/>
      <c r="I20" s="32">
        <v>86.525000000000006</v>
      </c>
      <c r="J20" s="45">
        <v>350</v>
      </c>
      <c r="K20" s="48">
        <v>203.85</v>
      </c>
      <c r="L20" s="34">
        <f t="shared" si="1"/>
        <v>8848.3040000000001</v>
      </c>
    </row>
    <row r="21" spans="1:12" ht="33.75" customHeight="1">
      <c r="A21" s="58"/>
      <c r="B21" s="10" t="s">
        <v>19</v>
      </c>
      <c r="C21" s="28">
        <f>C17+C19+C20</f>
        <v>9210.5</v>
      </c>
      <c r="D21" s="29">
        <f>E21+G21</f>
        <v>602.69200000000001</v>
      </c>
      <c r="E21" s="30">
        <f>E17+E19+E20</f>
        <v>597.79999999999995</v>
      </c>
      <c r="F21" s="31"/>
      <c r="G21" s="31">
        <f>G17+G19+G20</f>
        <v>4.8920000000000003</v>
      </c>
      <c r="H21" s="31"/>
      <c r="I21" s="32">
        <f>I17+I19+I20</f>
        <v>96.908000000000001</v>
      </c>
      <c r="J21" s="45">
        <f>J17+J19+J20</f>
        <v>392</v>
      </c>
      <c r="K21" s="33"/>
      <c r="L21" s="34">
        <f t="shared" si="1"/>
        <v>9910.0999999999985</v>
      </c>
    </row>
    <row r="22" spans="1:12" ht="118.5" customHeight="1">
      <c r="A22" s="59" t="s">
        <v>17</v>
      </c>
      <c r="B22" s="13" t="s">
        <v>21</v>
      </c>
      <c r="C22" s="35">
        <v>5405.43</v>
      </c>
      <c r="D22" s="35">
        <f>E22+F22+G22</f>
        <v>372.03</v>
      </c>
      <c r="E22" s="36">
        <v>355.08</v>
      </c>
      <c r="F22" s="37">
        <v>15</v>
      </c>
      <c r="G22" s="37">
        <v>1.95</v>
      </c>
      <c r="H22" s="25"/>
      <c r="I22" s="26">
        <v>22.664999999999999</v>
      </c>
      <c r="J22" s="18">
        <v>55</v>
      </c>
      <c r="K22" s="18">
        <v>412</v>
      </c>
      <c r="L22" s="49">
        <f>C22+D22+I22</f>
        <v>5800.125</v>
      </c>
    </row>
    <row r="23" spans="1:12" ht="69.75" customHeight="1">
      <c r="A23" s="53"/>
      <c r="B23" s="12" t="s">
        <v>30</v>
      </c>
      <c r="C23" s="35">
        <v>1801.81</v>
      </c>
      <c r="D23" s="35">
        <f>E23+F23+G23+H23</f>
        <v>124.01</v>
      </c>
      <c r="E23" s="36">
        <v>118.36</v>
      </c>
      <c r="F23" s="37">
        <v>5</v>
      </c>
      <c r="G23" s="37">
        <v>0.65</v>
      </c>
      <c r="H23" s="25"/>
      <c r="I23" s="26">
        <v>7.5549999999999997</v>
      </c>
      <c r="J23" s="18">
        <v>500</v>
      </c>
      <c r="K23" s="18">
        <v>15.1</v>
      </c>
      <c r="L23" s="49">
        <f t="shared" si="1"/>
        <v>1933.375</v>
      </c>
    </row>
    <row r="24" spans="1:12" ht="102" customHeight="1" thickBot="1">
      <c r="A24" s="53"/>
      <c r="B24" s="20" t="s">
        <v>26</v>
      </c>
      <c r="C24" s="35">
        <v>28828.959999999999</v>
      </c>
      <c r="D24" s="35">
        <f>E24+F24+G24+H24</f>
        <v>1984.16</v>
      </c>
      <c r="E24" s="36">
        <v>1893.76</v>
      </c>
      <c r="F24" s="37">
        <v>80</v>
      </c>
      <c r="G24" s="37">
        <v>10.4</v>
      </c>
      <c r="H24" s="25"/>
      <c r="I24" s="26">
        <v>120.88</v>
      </c>
      <c r="J24" s="18">
        <v>120</v>
      </c>
      <c r="K24" s="18">
        <v>1007.3</v>
      </c>
      <c r="L24" s="49">
        <f t="shared" si="1"/>
        <v>30934</v>
      </c>
    </row>
    <row r="25" spans="1:12" ht="23.25" customHeight="1">
      <c r="A25" s="54"/>
      <c r="B25" s="16" t="s">
        <v>19</v>
      </c>
      <c r="C25" s="35">
        <f t="shared" ref="C25:I25" si="2">C22+C23+C24</f>
        <v>36036.199999999997</v>
      </c>
      <c r="D25" s="35">
        <f t="shared" si="2"/>
        <v>2480.1999999999998</v>
      </c>
      <c r="E25" s="36">
        <f t="shared" si="2"/>
        <v>2367.1999999999998</v>
      </c>
      <c r="F25" s="37">
        <f t="shared" si="2"/>
        <v>100</v>
      </c>
      <c r="G25" s="37">
        <f t="shared" si="2"/>
        <v>13</v>
      </c>
      <c r="H25" s="23"/>
      <c r="I25" s="26">
        <f t="shared" si="2"/>
        <v>151.1</v>
      </c>
      <c r="J25" s="24">
        <f>J22+J23+J24</f>
        <v>675</v>
      </c>
      <c r="K25" s="18"/>
      <c r="L25" s="50">
        <f>L22+L23+L24</f>
        <v>38667.5</v>
      </c>
    </row>
    <row r="26" spans="1:12">
      <c r="A26" s="2" t="s">
        <v>10</v>
      </c>
      <c r="B26" s="3"/>
      <c r="C26" s="21">
        <f>C16+C21+C25</f>
        <v>65881.7</v>
      </c>
      <c r="D26" s="19">
        <f>D16+D21+D25</f>
        <v>3841.0815299999999</v>
      </c>
      <c r="E26" s="19">
        <f>E16+E21+E25</f>
        <v>3721.1895299999996</v>
      </c>
      <c r="F26" s="19">
        <f>F16+F21+F25</f>
        <v>100</v>
      </c>
      <c r="G26" s="19">
        <f>G16+G21+G25</f>
        <v>19.891999999999999</v>
      </c>
      <c r="H26" s="19"/>
      <c r="I26" s="27">
        <f>I16+I21+I25</f>
        <v>558.20799999999997</v>
      </c>
      <c r="J26" s="19">
        <f>J16+J21+J25</f>
        <v>97317</v>
      </c>
      <c r="K26" s="19">
        <f>K16+K21+K25</f>
        <v>0</v>
      </c>
      <c r="L26" s="22">
        <f>C26+D26+I26</f>
        <v>70280.989529999992</v>
      </c>
    </row>
    <row r="27" spans="1:12">
      <c r="L27" s="9"/>
    </row>
  </sheetData>
  <mergeCells count="14">
    <mergeCell ref="A12:A16"/>
    <mergeCell ref="A17:A21"/>
    <mergeCell ref="A22:A25"/>
    <mergeCell ref="K17:K18"/>
    <mergeCell ref="L17:L18"/>
    <mergeCell ref="F17:F18"/>
    <mergeCell ref="E17:E18"/>
    <mergeCell ref="G17:G18"/>
    <mergeCell ref="J17:J18"/>
    <mergeCell ref="B17:B18"/>
    <mergeCell ref="C17:C18"/>
    <mergeCell ref="D17:D18"/>
    <mergeCell ref="I17:I18"/>
    <mergeCell ref="H17:H18"/>
  </mergeCells>
  <phoneticPr fontId="2" type="noConversion"/>
  <pageMargins left="0.2" right="0.19" top="0.41" bottom="0.27" header="0.31" footer="0.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2023-09-28T11:54:02Z</cp:lastPrinted>
  <dcterms:created xsi:type="dcterms:W3CDTF">2011-09-20T07:38:58Z</dcterms:created>
  <dcterms:modified xsi:type="dcterms:W3CDTF">2023-09-28T11:54:38Z</dcterms:modified>
</cp:coreProperties>
</file>