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J15" i="53"/>
  <c r="H14"/>
  <c r="I14"/>
  <c r="J14"/>
</calcChain>
</file>

<file path=xl/sharedStrings.xml><?xml version="1.0" encoding="utf-8"?>
<sst xmlns="http://schemas.openxmlformats.org/spreadsheetml/2006/main" count="37" uniqueCount="36">
  <si>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</si>
  <si>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</si>
  <si>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</si>
  <si>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</si>
  <si>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</si>
  <si>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</si>
  <si>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</si>
  <si>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</si>
  <si>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</si>
  <si>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</si>
  <si>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</si>
  <si>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</si>
  <si>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</si>
  <si>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</si>
  <si>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</si>
  <si>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</si>
  <si>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</si>
  <si>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</si>
  <si>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</si>
  <si>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</si>
  <si>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</si>
  <si>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</si>
  <si>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</si>
  <si>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</si>
  <si>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</si>
  <si>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</si>
  <si>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</si>
  <si>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</si>
  <si>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шт.</t>
  </si>
  <si>
    <t>8. Дата подготовки обоснования НМЦК 09 марта    2023 года</t>
  </si>
  <si>
    <t xml:space="preserve">– реквизиты запроса о предоставлении ценовой информации: № 1154/1 от 06.03.2023г., № 1154/2 от 06.03.2023г., № 1154/3 от 06.03.2023г.
– реквизиты ответов поставщиков: 1 -  № 1092 от  09.03.2023г., 2-№ 1094 от 09.03.2023г., 3- № 1093 от 09.03.2023г.        </t>
  </si>
  <si>
    <t xml:space="preserve">МФУ </t>
  </si>
  <si>
    <t xml:space="preserve"> картридж</t>
  </si>
  <si>
    <t>Объект закупки: Поставка многофунционального устройства  для нужд Администрации МО "Ленский муниципальный район"</t>
  </si>
  <si>
    <t>55 910   (Пятьдесят пять  тысяч  девятьсот десять) рублей 54 копейки.</t>
  </si>
  <si>
    <t>Приложение № 2 
к распоряжению Администрации 
МО «Ленский муниципальный район» 
от 15 марта 2023 года № 55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</si>
</sst>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0" fillId="2" borderId="0" xfId="0" applyNumberFormat="1" applyFill="1"/>
    <xf numFmtId="4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49" fontId="2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4" fontId="4" fillId="0" borderId="4" xfId="0" applyNumberFormat="1" applyFont="1" applyBorder="1" applyAlignment="1">
      <alignment horizontal="center" vertical="center"/>
    </xf>
    <xf numFmtId="0" fontId="0" fillId="0" borderId="4" xfId="0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423470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296275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347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34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13</xdr:row>
      <xdr:rowOff>0</xdr:rowOff>
    </xdr:from>
    <xdr:to>
      <xdr:col>10</xdr:col>
      <xdr:colOff>723900</xdr:colOff>
      <xdr:row>13</xdr:row>
      <xdr:rowOff>161925</xdr:rowOff>
    </xdr:to>
    <xdr:sp macro="" textlink="">
      <xdr:nvSpPr>
        <xdr:cNvPr id="423473" name="AutoShape 4"/>
        <xdr:cNvSpPr>
          <a:spLocks noChangeAspect="1" noChangeArrowheads="1"/>
        </xdr:cNvSpPr>
      </xdr:nvSpPr>
      <xdr:spPr bwMode="auto">
        <a:xfrm>
          <a:off x="8915400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35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35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13</xdr:row>
      <xdr:rowOff>0</xdr:rowOff>
    </xdr:from>
    <xdr:to>
      <xdr:col>10</xdr:col>
      <xdr:colOff>723900</xdr:colOff>
      <xdr:row>13</xdr:row>
      <xdr:rowOff>161925</xdr:rowOff>
    </xdr:to>
    <xdr:sp macro="" textlink="">
      <xdr:nvSpPr>
        <xdr:cNvPr id="423513" name="AutoShape 4"/>
        <xdr:cNvSpPr>
          <a:spLocks noChangeAspect="1" noChangeArrowheads="1"/>
        </xdr:cNvSpPr>
      </xdr:nvSpPr>
      <xdr:spPr bwMode="auto">
        <a:xfrm>
          <a:off x="8915400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6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5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2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3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5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6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9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36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6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37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37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370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37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14</xdr:row>
      <xdr:rowOff>0</xdr:rowOff>
    </xdr:to>
    <xdr:sp macro="" textlink="">
      <xdr:nvSpPr>
        <xdr:cNvPr id="4237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237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23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14</xdr:row>
      <xdr:rowOff>0</xdr:rowOff>
    </xdr:to>
    <xdr:sp macro="" textlink="">
      <xdr:nvSpPr>
        <xdr:cNvPr id="423716" name="AutoShape 4"/>
        <xdr:cNvSpPr>
          <a:spLocks noChangeAspect="1" noChangeArrowheads="1"/>
        </xdr:cNvSpPr>
      </xdr:nvSpPr>
      <xdr:spPr bwMode="auto">
        <a:xfrm>
          <a:off x="8524875" y="994410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237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237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37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37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37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37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4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5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7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378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7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423791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37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37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42379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37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37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7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7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7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0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0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1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1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2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2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3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3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4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5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6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7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9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8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8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0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2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3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4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395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3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395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396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39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0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40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40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6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0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1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1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1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42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42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42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24262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26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26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26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26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2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26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26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427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424271" name="AutoShape 4"/>
        <xdr:cNvSpPr>
          <a:spLocks noChangeAspect="1" noChangeArrowheads="1"/>
        </xdr:cNvSpPr>
      </xdr:nvSpPr>
      <xdr:spPr bwMode="auto">
        <a:xfrm>
          <a:off x="8639175" y="8439150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424272" name="AutoShape 4"/>
        <xdr:cNvSpPr>
          <a:spLocks noChangeAspect="1" noChangeArrowheads="1"/>
        </xdr:cNvSpPr>
      </xdr:nvSpPr>
      <xdr:spPr bwMode="auto">
        <a:xfrm>
          <a:off x="8639175" y="8439150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2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2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27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2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424282" name="AutoShape 4"/>
        <xdr:cNvSpPr>
          <a:spLocks noChangeAspect="1" noChangeArrowheads="1"/>
        </xdr:cNvSpPr>
      </xdr:nvSpPr>
      <xdr:spPr bwMode="auto">
        <a:xfrm>
          <a:off x="8486775" y="89439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2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2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2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2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2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2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424330" name="AutoShape 4"/>
        <xdr:cNvSpPr>
          <a:spLocks noChangeAspect="1" noChangeArrowheads="1"/>
        </xdr:cNvSpPr>
      </xdr:nvSpPr>
      <xdr:spPr bwMode="auto">
        <a:xfrm>
          <a:off x="8791575" y="83153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243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243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434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43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3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3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7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3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9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3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1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13</xdr:row>
      <xdr:rowOff>0</xdr:rowOff>
    </xdr:from>
    <xdr:to>
      <xdr:col>10</xdr:col>
      <xdr:colOff>485775</xdr:colOff>
      <xdr:row>13</xdr:row>
      <xdr:rowOff>161925</xdr:rowOff>
    </xdr:to>
    <xdr:sp macro="" textlink="">
      <xdr:nvSpPr>
        <xdr:cNvPr id="424438" name="AutoShape 4"/>
        <xdr:cNvSpPr>
          <a:spLocks noChangeAspect="1" noChangeArrowheads="1"/>
        </xdr:cNvSpPr>
      </xdr:nvSpPr>
      <xdr:spPr bwMode="auto">
        <a:xfrm>
          <a:off x="8686800" y="99441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4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4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4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4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5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5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2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5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5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5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5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9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5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59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46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1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3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6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6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6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6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13</xdr:row>
      <xdr:rowOff>0</xdr:rowOff>
    </xdr:from>
    <xdr:to>
      <xdr:col>15</xdr:col>
      <xdr:colOff>438150</xdr:colOff>
      <xdr:row>13</xdr:row>
      <xdr:rowOff>161925</xdr:rowOff>
    </xdr:to>
    <xdr:sp macro="" textlink="">
      <xdr:nvSpPr>
        <xdr:cNvPr id="424716" name="AutoShape 4"/>
        <xdr:cNvSpPr>
          <a:spLocks noChangeAspect="1" noChangeArrowheads="1"/>
        </xdr:cNvSpPr>
      </xdr:nvSpPr>
      <xdr:spPr bwMode="auto">
        <a:xfrm>
          <a:off x="12192000" y="994410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2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5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7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9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7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7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0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8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8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8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81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8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4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5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7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8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8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9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8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8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1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1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49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495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6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8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49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49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4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2499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25000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0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50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50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25007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25008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2500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25010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25011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2501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1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50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25023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2502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2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2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3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4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6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6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06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6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7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0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8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8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0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9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0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0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0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0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0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1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1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1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1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2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3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3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4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5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5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6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6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6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7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7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1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1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1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0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0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1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1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2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2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2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3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4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4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5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5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6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6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7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7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7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2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9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9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2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2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0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1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1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1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2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3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4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4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5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6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6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7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8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39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9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3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3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0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0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0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0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1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1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2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2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2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2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4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4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3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3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43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44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4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4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4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54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54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45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545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5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545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54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4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4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4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4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4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4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25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255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55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5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5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56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56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6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6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6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7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7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7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8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8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58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58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8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8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8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8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8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58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58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8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59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59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59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0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0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60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60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60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60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0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0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0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0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0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0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61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61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1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1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1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2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2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3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3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3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3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3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4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4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5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200025</xdr:rowOff>
    </xdr:to>
    <xdr:sp macro="" textlink="">
      <xdr:nvSpPr>
        <xdr:cNvPr id="426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200025</xdr:rowOff>
    </xdr:to>
    <xdr:sp macro="" textlink="">
      <xdr:nvSpPr>
        <xdr:cNvPr id="426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209550</xdr:rowOff>
    </xdr:to>
    <xdr:sp macro="" textlink="">
      <xdr:nvSpPr>
        <xdr:cNvPr id="426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209550</xdr:rowOff>
    </xdr:to>
    <xdr:sp macro="" textlink="">
      <xdr:nvSpPr>
        <xdr:cNvPr id="426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6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6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6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6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66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266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266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266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266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66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66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6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66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6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67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2670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26710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26711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2671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67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67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67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67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67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67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67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67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267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7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7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7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7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7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7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7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7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7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8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8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8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9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9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9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9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9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69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269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269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269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269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69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69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69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69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270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270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70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70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70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70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0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0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0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0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0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0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0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0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1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1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1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2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2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2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2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2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2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2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2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2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72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2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72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72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6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2726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27270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27271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27274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7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28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2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2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2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4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2734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27350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27351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27354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5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2736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3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3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4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4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27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275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75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275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5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6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6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6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6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7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7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7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7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7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8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8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8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8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8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79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79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9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79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79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0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0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0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81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81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1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1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1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2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2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3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3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3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3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3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4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4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4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4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4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5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5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5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5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5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5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285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5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28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5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85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28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5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5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28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286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28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286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28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28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6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286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28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2866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28670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28671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2867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286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142875</xdr:rowOff>
    </xdr:to>
    <xdr:sp macro="" textlink="">
      <xdr:nvSpPr>
        <xdr:cNvPr id="4286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142875</xdr:rowOff>
    </xdr:to>
    <xdr:sp macro="" textlink="">
      <xdr:nvSpPr>
        <xdr:cNvPr id="4286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152400</xdr:rowOff>
    </xdr:to>
    <xdr:sp macro="" textlink="">
      <xdr:nvSpPr>
        <xdr:cNvPr id="4286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152400</xdr:rowOff>
    </xdr:to>
    <xdr:sp macro="" textlink="">
      <xdr:nvSpPr>
        <xdr:cNvPr id="4286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6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7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7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7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8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8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8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9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89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9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9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289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289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289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289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9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9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89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89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289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289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89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289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9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89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89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289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89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0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0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0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1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1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1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2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2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2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2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2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292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2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292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292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azur29.ru/catalog/tochilki/tochilka_mekhanicheskaya_2_v_1_tsveta_metalik_berling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"/>
  <sheetViews>
    <sheetView tabSelected="1" workbookViewId="0">
      <selection activeCell="A2" sqref="A2:K2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72.599999999999994" customHeight="1">
      <c r="G1" s="38" t="s">
        <v>35</v>
      </c>
      <c r="H1" s="39"/>
      <c r="I1" s="39"/>
      <c r="J1" s="39"/>
    </row>
    <row r="2" spans="1:12" s="2" customFormat="1" ht="70.150000000000006" customHeight="1">
      <c r="A2" s="31" t="s">
        <v>18</v>
      </c>
      <c r="B2" s="31"/>
      <c r="C2" s="31"/>
      <c r="D2" s="31"/>
      <c r="E2" s="31"/>
      <c r="F2" s="31"/>
      <c r="G2" s="31"/>
      <c r="H2" s="31"/>
      <c r="I2" s="32"/>
      <c r="J2" s="32"/>
      <c r="K2" s="33"/>
    </row>
    <row r="3" spans="1:12" s="2" customFormat="1" ht="43.5" customHeight="1">
      <c r="A3" s="31" t="s">
        <v>33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2" s="1" customFormat="1" ht="40.9" customHeight="1">
      <c r="A4" s="12" t="s">
        <v>8</v>
      </c>
      <c r="B4" s="40" t="s">
        <v>19</v>
      </c>
      <c r="C4" s="29"/>
      <c r="D4" s="29"/>
      <c r="E4" s="29"/>
      <c r="F4" s="29"/>
      <c r="G4" s="29"/>
      <c r="H4" s="29"/>
      <c r="I4" s="29"/>
      <c r="J4" s="29"/>
      <c r="K4" s="29"/>
    </row>
    <row r="5" spans="1:12" s="1" customFormat="1" ht="37.15" customHeight="1">
      <c r="A5" s="12" t="s">
        <v>23</v>
      </c>
      <c r="B5" s="40" t="s">
        <v>11</v>
      </c>
      <c r="C5" s="29"/>
      <c r="D5" s="29"/>
      <c r="E5" s="29"/>
      <c r="F5" s="29"/>
      <c r="G5" s="29"/>
      <c r="H5" s="29"/>
      <c r="I5" s="29"/>
      <c r="J5" s="29"/>
      <c r="K5" s="29"/>
    </row>
    <row r="6" spans="1:12" s="1" customFormat="1" ht="87" customHeight="1">
      <c r="A6" s="12" t="s">
        <v>9</v>
      </c>
      <c r="B6" s="40" t="s">
        <v>20</v>
      </c>
      <c r="C6" s="29"/>
      <c r="D6" s="29"/>
      <c r="E6" s="29"/>
      <c r="F6" s="29"/>
      <c r="G6" s="29"/>
      <c r="H6" s="29"/>
      <c r="I6" s="29"/>
      <c r="J6" s="29"/>
      <c r="K6" s="29"/>
    </row>
    <row r="7" spans="1:12" s="1" customFormat="1" ht="67.150000000000006" customHeight="1" thickBot="1">
      <c r="A7" s="12" t="s">
        <v>10</v>
      </c>
      <c r="B7" s="40" t="s">
        <v>30</v>
      </c>
      <c r="C7" s="29"/>
      <c r="D7" s="29"/>
      <c r="E7" s="29"/>
      <c r="F7" s="29"/>
      <c r="G7" s="29"/>
      <c r="H7" s="29"/>
      <c r="I7" s="29"/>
      <c r="J7" s="29"/>
      <c r="K7" s="29"/>
    </row>
    <row r="8" spans="1:12" s="1" customFormat="1" ht="49.9" customHeight="1" thickBot="1">
      <c r="A8" s="13" t="s">
        <v>25</v>
      </c>
      <c r="B8" s="46" t="s">
        <v>21</v>
      </c>
      <c r="C8" s="47"/>
      <c r="D8" s="47"/>
      <c r="E8" s="47"/>
      <c r="F8" s="47"/>
      <c r="G8" s="47"/>
      <c r="H8" s="47"/>
      <c r="I8" s="47"/>
      <c r="J8" s="47"/>
      <c r="K8" s="29"/>
    </row>
    <row r="9" spans="1:12" s="1" customFormat="1" ht="93.6" customHeight="1">
      <c r="A9" s="14" t="s">
        <v>26</v>
      </c>
      <c r="B9" s="27" t="s">
        <v>22</v>
      </c>
      <c r="C9" s="28"/>
      <c r="D9" s="28"/>
      <c r="E9" s="28"/>
      <c r="F9" s="28"/>
      <c r="G9" s="28"/>
      <c r="H9" s="28"/>
      <c r="I9" s="28"/>
      <c r="J9" s="28"/>
      <c r="K9" s="29"/>
    </row>
    <row r="10" spans="1:12" s="1" customFormat="1" ht="28.15" customHeight="1">
      <c r="A10" s="15" t="s">
        <v>27</v>
      </c>
      <c r="B10" s="27" t="s">
        <v>34</v>
      </c>
      <c r="C10" s="30"/>
      <c r="D10" s="30"/>
      <c r="E10" s="30"/>
      <c r="F10" s="30"/>
      <c r="G10" s="30"/>
      <c r="H10" s="30"/>
      <c r="I10" s="30"/>
      <c r="J10" s="30"/>
      <c r="K10" s="29"/>
    </row>
    <row r="11" spans="1:12" ht="33" customHeight="1">
      <c r="A11" s="43" t="s">
        <v>6</v>
      </c>
      <c r="B11" s="44"/>
      <c r="C11" s="44"/>
      <c r="D11" s="44"/>
      <c r="E11" s="44"/>
      <c r="F11" s="44"/>
      <c r="G11" s="44"/>
      <c r="H11" s="44"/>
      <c r="I11" s="45"/>
      <c r="J11" s="45"/>
    </row>
    <row r="12" spans="1:12" ht="123" customHeight="1">
      <c r="A12" s="16" t="s">
        <v>12</v>
      </c>
      <c r="B12" s="16" t="s">
        <v>13</v>
      </c>
      <c r="C12" s="16" t="s">
        <v>0</v>
      </c>
      <c r="D12" s="16" t="s">
        <v>14</v>
      </c>
      <c r="E12" s="16" t="s">
        <v>15</v>
      </c>
      <c r="F12" s="16" t="s">
        <v>16</v>
      </c>
      <c r="G12" s="16" t="s">
        <v>1</v>
      </c>
      <c r="H12" s="16" t="s">
        <v>2</v>
      </c>
      <c r="I12" s="16" t="s">
        <v>3</v>
      </c>
      <c r="J12" s="17" t="s">
        <v>5</v>
      </c>
      <c r="K12" s="18" t="s">
        <v>7</v>
      </c>
      <c r="L12" s="5" t="s">
        <v>4</v>
      </c>
    </row>
    <row r="13" spans="1:12" ht="40.9" customHeight="1">
      <c r="A13" s="19" t="s">
        <v>31</v>
      </c>
      <c r="B13" s="23" t="s">
        <v>28</v>
      </c>
      <c r="C13" s="23">
        <v>2</v>
      </c>
      <c r="D13" s="25">
        <v>24203.97</v>
      </c>
      <c r="E13" s="25">
        <v>23968.98</v>
      </c>
      <c r="F13" s="25">
        <v>23499</v>
      </c>
      <c r="G13" s="25">
        <v>23890.65</v>
      </c>
      <c r="H13" s="24">
        <v>358.95</v>
      </c>
      <c r="I13" s="24">
        <v>1.5</v>
      </c>
      <c r="J13" s="25">
        <v>23890.65</v>
      </c>
      <c r="K13" s="26">
        <v>47781.3</v>
      </c>
      <c r="L13" s="5"/>
    </row>
    <row r="14" spans="1:12" s="7" customFormat="1" ht="33.6" customHeight="1">
      <c r="A14" s="19" t="s">
        <v>32</v>
      </c>
      <c r="B14" s="22" t="s">
        <v>28</v>
      </c>
      <c r="C14" s="19">
        <v>4</v>
      </c>
      <c r="D14" s="10">
        <v>2058.9699999999998</v>
      </c>
      <c r="E14" s="10">
        <v>2038.98</v>
      </c>
      <c r="F14" s="10">
        <v>1999</v>
      </c>
      <c r="G14" s="10">
        <v>2032.31</v>
      </c>
      <c r="H14" s="10">
        <f>SQRT(((D14-G14)*(D14-G14)+(E14-G14)*(E14-G14)+(F14-G14)*(F14-G14))/2)</f>
        <v>30.535230472357579</v>
      </c>
      <c r="I14" s="10">
        <f>H14/G14*100</f>
        <v>1.5024888167827537</v>
      </c>
      <c r="J14" s="10">
        <f>G14</f>
        <v>2032.31</v>
      </c>
      <c r="K14" s="11">
        <v>8129.24</v>
      </c>
      <c r="L14" s="6"/>
    </row>
    <row r="15" spans="1:12" ht="30.75" customHeight="1">
      <c r="A15" s="36" t="s">
        <v>17</v>
      </c>
      <c r="B15" s="36"/>
      <c r="C15" s="36"/>
      <c r="D15" s="36"/>
      <c r="E15" s="36"/>
      <c r="F15" s="36"/>
      <c r="G15" s="36"/>
      <c r="H15" s="36"/>
      <c r="I15" s="37"/>
      <c r="J15" s="41">
        <f>K14+K13</f>
        <v>55910.54</v>
      </c>
      <c r="K15" s="42"/>
    </row>
    <row r="16" spans="1:12" ht="25.5" customHeight="1">
      <c r="A16" s="3" t="s">
        <v>29</v>
      </c>
      <c r="B16" s="3"/>
      <c r="C16" s="4"/>
    </row>
    <row r="17" spans="1:11" ht="42" customHeight="1">
      <c r="A17" s="34" t="s">
        <v>24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8" spans="1:11">
      <c r="A18" s="8"/>
      <c r="B18" s="9"/>
      <c r="C18" s="9"/>
    </row>
    <row r="19" spans="1:11">
      <c r="A19" s="20"/>
      <c r="B19" s="21"/>
      <c r="C19" s="21"/>
    </row>
    <row r="20" spans="1:11">
      <c r="A20" s="20"/>
      <c r="B20" s="21"/>
      <c r="C20" s="21"/>
    </row>
    <row r="21" spans="1:11">
      <c r="A21" s="20"/>
      <c r="B21" s="21"/>
      <c r="C21" s="21"/>
    </row>
    <row r="22" spans="1:11">
      <c r="A22" s="20"/>
      <c r="B22" s="21"/>
      <c r="C22" s="21"/>
    </row>
    <row r="23" spans="1:11">
      <c r="A23" s="20"/>
      <c r="B23" s="21"/>
      <c r="C23" s="21"/>
    </row>
    <row r="24" spans="1:11">
      <c r="A24" s="20"/>
      <c r="B24" s="21"/>
      <c r="C24" s="21"/>
    </row>
    <row r="25" spans="1:11">
      <c r="A25" s="20"/>
      <c r="B25" s="21"/>
      <c r="C25" s="21"/>
    </row>
    <row r="26" spans="1:11">
      <c r="A26" s="20"/>
      <c r="B26" s="21"/>
      <c r="C26" s="21"/>
    </row>
    <row r="27" spans="1:11">
      <c r="B27" s="9"/>
      <c r="C27" s="9"/>
    </row>
  </sheetData>
  <mergeCells count="14">
    <mergeCell ref="G1:J1"/>
    <mergeCell ref="B4:K4"/>
    <mergeCell ref="B5:K5"/>
    <mergeCell ref="B6:K6"/>
    <mergeCell ref="B7:K7"/>
    <mergeCell ref="J15:K15"/>
    <mergeCell ref="A11:J11"/>
    <mergeCell ref="B8:K8"/>
    <mergeCell ref="B9:K9"/>
    <mergeCell ref="B10:K10"/>
    <mergeCell ref="A2:K2"/>
    <mergeCell ref="A3:K3"/>
    <mergeCell ref="A17:K17"/>
    <mergeCell ref="A15:I15"/>
  </mergeCells>
  <hyperlinks>
    <hyperlink ref="A14" r:id="rId1" tooltip="Точилка механическая, 2 в 1, цвета металик, BERLINGO" display="http://lazur29.ru/catalog/tochilki/tochilka_mekhanicheskaya_2_v_1_tsveta_metalik_berlingo/"/>
  </hyperlinks>
  <pageMargins left="0.70866141732283472" right="0.70866141732283472" top="0.74803149606299213" bottom="0.74803149606299213" header="0.31496062992125984" footer="0.31496062992125984"/>
  <pageSetup paperSize="9" scale="58" fitToHeight="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2022-02-15T09:38:14Z</cp:lastPrinted>
  <dcterms:created xsi:type="dcterms:W3CDTF">2016-04-12T08:08:04Z</dcterms:created>
  <dcterms:modified xsi:type="dcterms:W3CDTF">2023-03-15T13:08:43Z</dcterms:modified>
</cp:coreProperties>
</file>