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0" i="1"/>
  <c r="C95"/>
  <c r="C92" s="1"/>
  <c r="C42"/>
  <c r="C21"/>
  <c r="C61"/>
  <c r="C54" s="1"/>
  <c r="C51"/>
  <c r="C47"/>
  <c r="C18" s="1"/>
  <c r="C39"/>
  <c r="C34"/>
  <c r="C31"/>
  <c r="C29"/>
  <c r="C26"/>
  <c r="C19"/>
  <c r="C75"/>
  <c r="C73" s="1"/>
  <c r="C89"/>
  <c r="C103"/>
  <c r="C105"/>
  <c r="C49" l="1"/>
  <c r="C108" s="1"/>
</calcChain>
</file>

<file path=xl/sharedStrings.xml><?xml version="1.0" encoding="utf-8"?>
<sst xmlns="http://schemas.openxmlformats.org/spreadsheetml/2006/main" count="169" uniqueCount="164">
  <si>
    <t xml:space="preserve">      Приложение № 1     </t>
  </si>
  <si>
    <t>Утверждено</t>
  </si>
  <si>
    <t xml:space="preserve"> </t>
  </si>
  <si>
    <t>МО "Ленский муниципальный  район"</t>
  </si>
  <si>
    <t xml:space="preserve"> от       2024 года №                  </t>
  </si>
  <si>
    <t xml:space="preserve"> Приложение № 3  </t>
  </si>
  <si>
    <t xml:space="preserve"> от 13 декабря 2023 года № 65-н            </t>
  </si>
  <si>
    <t>Прогнозируемые  доходы   бюджета МО "Ленский муниципальный район" по группам, подгруппам и статьям классификации доходов бюджета  на 2024 год</t>
  </si>
  <si>
    <t>Наименование доходов</t>
  </si>
  <si>
    <t>Код бюджетной классификации Российской Федерации</t>
  </si>
  <si>
    <t>Сумма                            тыс.руб.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</si>
  <si>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</si>
  <si>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</si>
  <si>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</si>
  <si>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</si>
  <si>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</si>
  <si>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</si>
  <si>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</si>
  <si>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</si>
  <si>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</si>
  <si>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</si>
  <si>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</si>
  <si>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</si>
  <si>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</si>
  <si>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</si>
  <si>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Транспортный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</si>
  <si>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</si>
  <si>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</si>
  <si>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</si>
  <si>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</si>
  <si>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</si>
  <si>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</si>
  <si>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</si>
  <si>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</si>
  <si>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</si>
  <si>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Плата за выбросы загрязняющих веществ в атмосферный воздух стационарными объектами
</t>
  </si>
  <si>
    <t xml:space="preserve">Плата за размещение отходов производства и потребления
</t>
  </si>
  <si>
    <t>000 112 01040 01 0000 120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</si>
  <si>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</si>
  <si>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</si>
  <si>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</si>
  <si>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</si>
  <si>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</si>
  <si>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 xml:space="preserve">Дотации бюджетам муниципальных районов на выравнивание бюджетной обеспеченности из бюджета субъекта Российской Федерации              </t>
  </si>
  <si>
    <t>000 202 15001 05 0000 150</t>
  </si>
  <si>
    <t>Дотации бюджетам муниципальных районов на поддержку мер по обеспечению сбалансированности  бюджетов</t>
  </si>
  <si>
    <t>000 202 15002 05 0000 150</t>
  </si>
  <si>
    <t xml:space="preserve">Субсидии бюджетам бюджетной системы Российской Федерации (межбюджетные субсидии) </t>
  </si>
  <si>
    <t>000 202 20000 00 0000 150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</si>
  <si>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</si>
  <si>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поддержку отрасли культуры </t>
  </si>
  <si>
    <t>000 202 25519 05 0000 150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</si>
  <si>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</si>
  <si>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 бюджетов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</si>
  <si>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</si>
  <si>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Субсидии бюджетам муниципальных районов на обеспечение комплексного развития сельских территорий  </t>
  </si>
  <si>
    <t>000 202 25576 05 0000 150</t>
  </si>
  <si>
    <t>Прочие субсидии бюджетам муниципальных районов, в том числе: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</si>
  <si>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</si>
  <si>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капитальный ремонт крытых спортивных объектов муниципальных образований Архангельской области</t>
  </si>
  <si>
    <t>Субсидии бюджетам муниципальных районов, муниципальных округов и городских округов 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</si>
  <si>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 xml:space="preserve">Субсидии бюджетам муниципальных районов, муниципальных округов, городских округов и городских поселений  Архангельской области на организацию транспортного обслуживания населения на пассажирских муниципальных маршрутах автомобильного транспорта </t>
  </si>
  <si>
    <t>Субсидии бюджетам муниципальных районов, муниципальных округов и городских округов Архангельской области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</si>
  <si>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</si>
  <si>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округов, городских округов и городских поселений  Архангельской области на разработку проектно-сметной документации на строительство и реконструкцию (модернизацию) объектов водоотведения</t>
  </si>
  <si>
    <t>Субсидии бюджетам муниципальных районов, муниципальных округов и городских округов Архангельской области на 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</si>
  <si>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условий  для развития кадрового потенциала муниципальных образовательных организаций в Архангельской области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</si>
  <si>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</si>
  <si>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Субсидии бюджетам муниципальных районов, муниципальных округов и городских округов 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</si>
  <si>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Субвенции бюджетам бюджетной системы Российской Федерации</t>
  </si>
  <si>
    <t>Субвенции    бюджетам муниципальных районов на осуществление первичного   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</si>
  <si>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</si>
  <si>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 xml:space="preserve"> Субвенции бюджетам муниципальных районов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</si>
  <si>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 xml:space="preserve"> 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</si>
  <si>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</si>
  <si>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</si>
  <si>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</si>
  <si>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</si>
  <si>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</si>
  <si>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районов, муниципальных округов и городских округов Архангельской области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</si>
  <si>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Субвенции бюджетам муниципальных районов, муниципальных округов Архангельской области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</si>
  <si>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</si>
  <si>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000 202 35303 05 0000 150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</si>
  <si>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</si>
  <si>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000 202 30029 05 0000 150</t>
  </si>
  <si>
    <t>Единая субвенция бюджетам муниципальных районов</t>
  </si>
  <si>
    <t>000 202 39998 05 0000 150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</si>
  <si>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</si>
  <si>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</si>
  <si>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Прочие субвенции бюджетам муниципальных районов, в том числе:</t>
  </si>
  <si>
    <t xml:space="preserve">Субвенции бюджетам муниципальных районов, муниципальных округов и городских округов  Архангельской области  на реализацию  образовательных программ 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</si>
  <si>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</t>
  </si>
  <si>
    <t>Иные межбюджетные трансферты</t>
  </si>
  <si>
    <t>000 202 40000 00 0000 150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</si>
  <si>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</si>
  <si>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</si>
  <si>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</si>
  <si>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</si>
  <si>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</si>
  <si>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</si>
  <si>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</si>
  <si>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Иные межбюджетные трансферты  бюджетам муниципальных районов, муниципальных округов и городских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</si>
  <si>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</si>
  <si>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</si>
  <si>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</si>
  <si>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Доходы бюджетов муниципальных районов от возврата бюджетными учреждениями остатков субсидий прошлых лет</t>
  </si>
  <si>
    <t>000 218 05010 05 0000 150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</si>
  <si>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</si>
  <si>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</si>
  <si>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</si>
  <si>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 ДОХОДЫ</t>
  </si>
  <si>
    <t xml:space="preserve">Решением Собрания депутатов </t>
  </si>
  <si>
    <t>000 202 25304 05 0000 150</t>
  </si>
  <si>
    <t>000 101 02000 01 0000 110</t>
  </si>
  <si>
    <t>000 103 00000 00 0000 000</t>
  </si>
  <si>
    <t>000 103 02230 01 0000 110</t>
  </si>
  <si>
    <t xml:space="preserve">000 103 02240 01 0000 110 </t>
  </si>
  <si>
    <t>000 103 02250 01 0000 110</t>
  </si>
  <si>
    <t>000 105 00000 00 0000 000</t>
  </si>
  <si>
    <t>000 105 01000 00 0000 110</t>
  </si>
  <si>
    <t>000 105 04000 02 0000 110</t>
  </si>
  <si>
    <t>000 106 00000 00 0000 000</t>
  </si>
  <si>
    <t>000 106 04012 02 0000 110</t>
  </si>
  <si>
    <t>000 108 00000 00 0000 000</t>
  </si>
  <si>
    <t>000 108 03010 01 0000 110</t>
  </si>
  <si>
    <t>000 108 07142 01 0000 110</t>
  </si>
  <si>
    <t>000 111 00000 00 0000 000</t>
  </si>
  <si>
    <t>000 111 05013 05 0000 120</t>
  </si>
  <si>
    <t>000 111 05013 13 0000 120</t>
  </si>
  <si>
    <t>000 111 05025 05 0000 120</t>
  </si>
  <si>
    <t>000 111 09045 05 0000 120</t>
  </si>
  <si>
    <t>000 112 00000 00 0000 000</t>
  </si>
  <si>
    <t>000 112 01010 01 0000 120</t>
  </si>
  <si>
    <t>000 116 00000 00 0000 000</t>
  </si>
  <si>
    <t xml:space="preserve">000 116 01000 01 0000 140 </t>
  </si>
  <si>
    <t>000 200 00000 00 0000 000</t>
  </si>
  <si>
    <t>000 202 00000 00 0000 000</t>
  </si>
  <si>
    <t>000 202 10000 00 0000 150</t>
  </si>
  <si>
    <t>000 202 20299 05 0000 150</t>
  </si>
  <si>
    <t>000 202 20302 05 0000 150</t>
  </si>
  <si>
    <t>000 202 25467 05 0000 150</t>
  </si>
  <si>
    <t>000 202 29999 05 0000 150</t>
  </si>
  <si>
    <t>000 202 30000 00 0000 150</t>
  </si>
  <si>
    <t>000 202 35118 05 0000 150</t>
  </si>
  <si>
    <t>000 202 30024 05 0000 150</t>
  </si>
  <si>
    <t>000 202 39999 05 0000 150</t>
  </si>
  <si>
    <t>000 219 35118 05 0000 150</t>
  </si>
  <si>
    <t>000 219 60010 05 0000 150</t>
  </si>
  <si>
    <t>000 218 00000 00 0000 150</t>
  </si>
  <si>
    <t>000 219 00000 00 0000 150</t>
  </si>
  <si>
    <t>000 202 49999 05 0000 150</t>
  </si>
  <si>
    <t>Налог, взимаемый в связи с применением патентной системы налогообложения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</si>
  <si>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</si>
  <si>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</si>
  <si>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</si>
  <si>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</si>
  <si>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</si>
  <si>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</si>
  <si>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сельских поселений и межселенных территорий муниципальных районов</t>
  </si>
  <si>
    <t>000 114 06313 05 0000 430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</si>
  <si>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городских поселений</t>
  </si>
  <si>
    <t>000 114 06313 13 0000 430</t>
  </si>
  <si>
    <t xml:space="preserve">Иные межбюджетные трансферты бюджетам муниципальных районов, муниципальных округов и городских округов Архангельской области 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 </t>
  </si>
  <si>
    <t>Прочие межбюджетные трансферты, передаваемые бюджетам муниципальных районов, в том числе: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</si>
</sst>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8"/>
  <sheetViews>
    <sheetView tabSelected="1" workbookViewId="0">
      <selection activeCell="A95" sqref="A95"/>
    </sheetView>
  </sheetViews>
  <sheetFormatPr defaultRowHeight="15"/>
  <cols>
    <col min="1" max="1" width="62.140625" customWidth="1"/>
    <col min="2" max="2" width="21.42578125" customWidth="1"/>
    <col min="3" max="3" width="12" customWidth="1"/>
  </cols>
  <sheetData>
    <row r="1" spans="1:3">
      <c r="A1" s="1"/>
      <c r="B1" s="1"/>
      <c r="C1" s="1"/>
    </row>
    <row r="2" spans="1:3">
      <c r="A2" s="1"/>
      <c r="B2" s="9" t="s">
        <v>0</v>
      </c>
      <c r="C2" s="9"/>
    </row>
    <row r="3" spans="1:3">
      <c r="A3" s="1"/>
      <c r="B3" s="9" t="s">
        <v>1</v>
      </c>
      <c r="C3" s="9"/>
    </row>
    <row r="4" spans="1:3">
      <c r="A4" s="1"/>
      <c r="B4" s="9" t="s">
        <v>111</v>
      </c>
      <c r="C4" s="9"/>
    </row>
    <row r="5" spans="1:3" ht="20.25" customHeight="1">
      <c r="A5" s="1" t="s">
        <v>2</v>
      </c>
      <c r="B5" s="9" t="s">
        <v>3</v>
      </c>
      <c r="C5" s="9"/>
    </row>
    <row r="6" spans="1:3">
      <c r="A6" s="1"/>
      <c r="B6" s="9" t="s">
        <v>4</v>
      </c>
      <c r="C6" s="9"/>
    </row>
    <row r="7" spans="1:3">
      <c r="A7" s="1"/>
      <c r="B7" s="6"/>
      <c r="C7" s="6"/>
    </row>
    <row r="8" spans="1:3">
      <c r="A8" s="1"/>
      <c r="B8" s="9" t="s">
        <v>5</v>
      </c>
      <c r="C8" s="9"/>
    </row>
    <row r="9" spans="1:3">
      <c r="A9" s="1"/>
      <c r="B9" s="9" t="s">
        <v>1</v>
      </c>
      <c r="C9" s="9"/>
    </row>
    <row r="10" spans="1:3">
      <c r="A10" s="1"/>
      <c r="B10" s="9" t="s">
        <v>111</v>
      </c>
      <c r="C10" s="9"/>
    </row>
    <row r="11" spans="1:3" ht="21.75" customHeight="1">
      <c r="A11" s="1"/>
      <c r="B11" s="9" t="s">
        <v>3</v>
      </c>
      <c r="C11" s="9"/>
    </row>
    <row r="12" spans="1:3">
      <c r="A12" s="1"/>
      <c r="B12" s="9" t="s">
        <v>6</v>
      </c>
      <c r="C12" s="9"/>
    </row>
    <row r="13" spans="1:3">
      <c r="A13" s="1"/>
      <c r="B13" s="1"/>
      <c r="C13" s="1"/>
    </row>
    <row r="14" spans="1:3" ht="36" customHeight="1">
      <c r="A14" s="10" t="s">
        <v>7</v>
      </c>
      <c r="B14" s="10"/>
      <c r="C14" s="10"/>
    </row>
    <row r="15" spans="1:3">
      <c r="A15" s="1"/>
      <c r="B15" s="1"/>
      <c r="C15" s="1"/>
    </row>
    <row r="16" spans="1:3" ht="60">
      <c r="A16" s="2" t="s">
        <v>8</v>
      </c>
      <c r="B16" s="2" t="s">
        <v>9</v>
      </c>
      <c r="C16" s="2" t="s">
        <v>10</v>
      </c>
    </row>
    <row r="17" spans="1:3">
      <c r="A17" s="3">
        <v>1</v>
      </c>
      <c r="B17" s="3">
        <v>2</v>
      </c>
      <c r="C17" s="3">
        <v>3</v>
      </c>
    </row>
    <row r="18" spans="1:3">
      <c r="A18" s="8" t="s">
        <v>11</v>
      </c>
      <c r="B18" s="4" t="s">
        <v>12</v>
      </c>
      <c r="C18" s="7">
        <f>C19+C21+C26+C29+C31+C34+C39+C42+C47</f>
        <v>149397.09999999998</v>
      </c>
    </row>
    <row r="19" spans="1:3">
      <c r="A19" s="4" t="s">
        <v>13</v>
      </c>
      <c r="B19" s="4" t="s">
        <v>14</v>
      </c>
      <c r="C19" s="7">
        <f>C20</f>
        <v>108796.3</v>
      </c>
    </row>
    <row r="20" spans="1:3">
      <c r="A20" s="4" t="s">
        <v>15</v>
      </c>
      <c r="B20" s="4" t="s">
        <v>113</v>
      </c>
      <c r="C20" s="7">
        <v>108796.3</v>
      </c>
    </row>
    <row r="21" spans="1:3" ht="26.25">
      <c r="A21" s="4" t="s">
        <v>16</v>
      </c>
      <c r="B21" s="4" t="s">
        <v>114</v>
      </c>
      <c r="C21" s="7">
        <f>C22+C23+C24+C25</f>
        <v>11693.499999999998</v>
      </c>
    </row>
    <row r="22" spans="1:3" ht="64.5">
      <c r="A22" s="4" t="s">
        <v>17</v>
      </c>
      <c r="B22" s="4" t="s">
        <v>115</v>
      </c>
      <c r="C22" s="7">
        <v>6022.2</v>
      </c>
    </row>
    <row r="23" spans="1:3" ht="64.5">
      <c r="A23" s="5" t="s">
        <v>18</v>
      </c>
      <c r="B23" s="4" t="s">
        <v>116</v>
      </c>
      <c r="C23" s="7">
        <v>46.7</v>
      </c>
    </row>
    <row r="24" spans="1:3" ht="64.5">
      <c r="A24" s="4" t="s">
        <v>19</v>
      </c>
      <c r="B24" s="4" t="s">
        <v>117</v>
      </c>
      <c r="C24" s="7">
        <v>6478.2</v>
      </c>
    </row>
    <row r="25" spans="1:3" ht="51.75">
      <c r="A25" s="4" t="s">
        <v>20</v>
      </c>
      <c r="B25" s="4" t="s">
        <v>21</v>
      </c>
      <c r="C25" s="7">
        <v>-853.6</v>
      </c>
    </row>
    <row r="26" spans="1:3">
      <c r="A26" s="4" t="s">
        <v>22</v>
      </c>
      <c r="B26" s="4" t="s">
        <v>118</v>
      </c>
      <c r="C26" s="7">
        <f>C27+C28</f>
        <v>7388</v>
      </c>
    </row>
    <row r="27" spans="1:3" ht="26.25">
      <c r="A27" s="4" t="s">
        <v>23</v>
      </c>
      <c r="B27" s="4" t="s">
        <v>119</v>
      </c>
      <c r="C27" s="7">
        <v>5686</v>
      </c>
    </row>
    <row r="28" spans="1:3" ht="26.25">
      <c r="A28" s="4" t="s">
        <v>151</v>
      </c>
      <c r="B28" s="4" t="s">
        <v>120</v>
      </c>
      <c r="C28" s="7">
        <v>1702</v>
      </c>
    </row>
    <row r="29" spans="1:3">
      <c r="A29" s="4" t="s">
        <v>24</v>
      </c>
      <c r="B29" s="4" t="s">
        <v>121</v>
      </c>
      <c r="C29" s="7">
        <f>C30</f>
        <v>7047</v>
      </c>
    </row>
    <row r="30" spans="1:3">
      <c r="A30" s="4" t="s">
        <v>25</v>
      </c>
      <c r="B30" s="4" t="s">
        <v>122</v>
      </c>
      <c r="C30" s="7">
        <v>7047</v>
      </c>
    </row>
    <row r="31" spans="1:3">
      <c r="A31" s="4" t="s">
        <v>26</v>
      </c>
      <c r="B31" s="4" t="s">
        <v>123</v>
      </c>
      <c r="C31" s="7">
        <f>C32+C33</f>
        <v>1433</v>
      </c>
    </row>
    <row r="32" spans="1:3" ht="64.5">
      <c r="A32" s="4" t="s">
        <v>27</v>
      </c>
      <c r="B32" s="4" t="s">
        <v>124</v>
      </c>
      <c r="C32" s="7">
        <v>1323</v>
      </c>
    </row>
    <row r="33" spans="1:3" ht="128.25">
      <c r="A33" s="5" t="s">
        <v>28</v>
      </c>
      <c r="B33" s="4" t="s">
        <v>125</v>
      </c>
      <c r="C33" s="7">
        <v>110</v>
      </c>
    </row>
    <row r="34" spans="1:3" ht="26.25">
      <c r="A34" s="4" t="s">
        <v>29</v>
      </c>
      <c r="B34" s="4" t="s">
        <v>126</v>
      </c>
      <c r="C34" s="7">
        <f>C35+C36+C37+C38</f>
        <v>10805.5</v>
      </c>
    </row>
    <row r="35" spans="1:3" ht="64.5">
      <c r="A35" s="5" t="s">
        <v>30</v>
      </c>
      <c r="B35" s="4" t="s">
        <v>127</v>
      </c>
      <c r="C35" s="7">
        <v>2331.3000000000002</v>
      </c>
    </row>
    <row r="36" spans="1:3" ht="64.5">
      <c r="A36" s="5" t="s">
        <v>31</v>
      </c>
      <c r="B36" s="4" t="s">
        <v>128</v>
      </c>
      <c r="C36" s="7">
        <v>759.3</v>
      </c>
    </row>
    <row r="37" spans="1:3" ht="51.75">
      <c r="A37" s="4" t="s">
        <v>32</v>
      </c>
      <c r="B37" s="4" t="s">
        <v>129</v>
      </c>
      <c r="C37" s="7">
        <v>88.8</v>
      </c>
    </row>
    <row r="38" spans="1:3" ht="64.5">
      <c r="A38" s="4" t="s">
        <v>33</v>
      </c>
      <c r="B38" s="4" t="s">
        <v>130</v>
      </c>
      <c r="C38" s="7">
        <v>7626.1</v>
      </c>
    </row>
    <row r="39" spans="1:3">
      <c r="A39" s="4" t="s">
        <v>34</v>
      </c>
      <c r="B39" s="4" t="s">
        <v>131</v>
      </c>
      <c r="C39" s="7">
        <f>C40+C41</f>
        <v>570</v>
      </c>
    </row>
    <row r="40" spans="1:3" ht="39">
      <c r="A40" s="4" t="s">
        <v>35</v>
      </c>
      <c r="B40" s="4" t="s">
        <v>132</v>
      </c>
      <c r="C40" s="7">
        <v>480</v>
      </c>
    </row>
    <row r="41" spans="1:3" ht="26.25">
      <c r="A41" s="4" t="s">
        <v>36</v>
      </c>
      <c r="B41" s="4" t="s">
        <v>37</v>
      </c>
      <c r="C41" s="7">
        <v>90</v>
      </c>
    </row>
    <row r="42" spans="1:3" ht="23.25" customHeight="1">
      <c r="A42" s="4" t="s">
        <v>152</v>
      </c>
      <c r="B42" s="4" t="s">
        <v>153</v>
      </c>
      <c r="C42" s="7">
        <f>C43+C44+C45+C46</f>
        <v>900.00000000000011</v>
      </c>
    </row>
    <row r="43" spans="1:3" ht="51" customHeight="1">
      <c r="A43" s="4" t="s">
        <v>154</v>
      </c>
      <c r="B43" s="4" t="s">
        <v>155</v>
      </c>
      <c r="C43" s="7">
        <v>638.20000000000005</v>
      </c>
    </row>
    <row r="44" spans="1:3" ht="45.75" customHeight="1">
      <c r="A44" s="4" t="s">
        <v>156</v>
      </c>
      <c r="B44" s="4" t="s">
        <v>157</v>
      </c>
      <c r="C44" s="7">
        <v>212</v>
      </c>
    </row>
    <row r="45" spans="1:3" ht="69.75" customHeight="1">
      <c r="A45" s="5" t="s">
        <v>158</v>
      </c>
      <c r="B45" s="4" t="s">
        <v>159</v>
      </c>
      <c r="C45" s="7">
        <v>38.200000000000003</v>
      </c>
    </row>
    <row r="46" spans="1:3" ht="69.75" customHeight="1">
      <c r="A46" s="5" t="s">
        <v>160</v>
      </c>
      <c r="B46" s="4" t="s">
        <v>161</v>
      </c>
      <c r="C46" s="7">
        <v>11.6</v>
      </c>
    </row>
    <row r="47" spans="1:3">
      <c r="A47" s="4" t="s">
        <v>38</v>
      </c>
      <c r="B47" s="4" t="s">
        <v>133</v>
      </c>
      <c r="C47" s="7">
        <f>C48</f>
        <v>763.8</v>
      </c>
    </row>
    <row r="48" spans="1:3" ht="26.25">
      <c r="A48" s="4" t="s">
        <v>39</v>
      </c>
      <c r="B48" s="4" t="s">
        <v>134</v>
      </c>
      <c r="C48" s="7">
        <v>763.8</v>
      </c>
    </row>
    <row r="49" spans="1:3">
      <c r="A49" s="8" t="s">
        <v>40</v>
      </c>
      <c r="B49" s="4" t="s">
        <v>135</v>
      </c>
      <c r="C49" s="7">
        <f>C50+C103+C105</f>
        <v>777088.89999999991</v>
      </c>
    </row>
    <row r="50" spans="1:3" ht="26.25">
      <c r="A50" s="8" t="s">
        <v>41</v>
      </c>
      <c r="B50" s="4" t="s">
        <v>136</v>
      </c>
      <c r="C50" s="7">
        <f>C51+C54+C73+C92</f>
        <v>777093.79999999993</v>
      </c>
    </row>
    <row r="51" spans="1:3">
      <c r="A51" s="4" t="s">
        <v>42</v>
      </c>
      <c r="B51" s="4" t="s">
        <v>137</v>
      </c>
      <c r="C51" s="7">
        <f>C52+C53</f>
        <v>300558.5</v>
      </c>
    </row>
    <row r="52" spans="1:3" ht="26.25">
      <c r="A52" s="4" t="s">
        <v>43</v>
      </c>
      <c r="B52" s="4" t="s">
        <v>44</v>
      </c>
      <c r="C52" s="7">
        <v>16792.2</v>
      </c>
    </row>
    <row r="53" spans="1:3" ht="26.25">
      <c r="A53" s="4" t="s">
        <v>45</v>
      </c>
      <c r="B53" s="4" t="s">
        <v>46</v>
      </c>
      <c r="C53" s="7">
        <v>283766.3</v>
      </c>
    </row>
    <row r="54" spans="1:3" ht="26.25">
      <c r="A54" s="4" t="s">
        <v>47</v>
      </c>
      <c r="B54" s="4" t="s">
        <v>48</v>
      </c>
      <c r="C54" s="7">
        <f>C55+C56+C57+C58+C59+C60+C61</f>
        <v>35480.700000000004</v>
      </c>
    </row>
    <row r="55" spans="1:3" ht="51.75">
      <c r="A55" s="4" t="s">
        <v>49</v>
      </c>
      <c r="B55" s="4" t="s">
        <v>112</v>
      </c>
      <c r="C55" s="7">
        <v>8320.1</v>
      </c>
    </row>
    <row r="56" spans="1:3" ht="26.25">
      <c r="A56" s="4" t="s">
        <v>50</v>
      </c>
      <c r="B56" s="4" t="s">
        <v>51</v>
      </c>
      <c r="C56" s="7">
        <v>348.8</v>
      </c>
    </row>
    <row r="57" spans="1:3" ht="77.25">
      <c r="A57" s="5" t="s">
        <v>52</v>
      </c>
      <c r="B57" s="4" t="s">
        <v>138</v>
      </c>
      <c r="C57" s="7">
        <v>2646</v>
      </c>
    </row>
    <row r="58" spans="1:3" ht="64.5">
      <c r="A58" s="5" t="s">
        <v>53</v>
      </c>
      <c r="B58" s="4" t="s">
        <v>139</v>
      </c>
      <c r="C58" s="7">
        <v>51.2</v>
      </c>
    </row>
    <row r="59" spans="1:3" ht="39">
      <c r="A59" s="4" t="s">
        <v>54</v>
      </c>
      <c r="B59" s="4" t="s">
        <v>140</v>
      </c>
      <c r="C59" s="7">
        <v>1230.2</v>
      </c>
    </row>
    <row r="60" spans="1:3" ht="26.25">
      <c r="A60" s="4" t="s">
        <v>55</v>
      </c>
      <c r="B60" s="4" t="s">
        <v>56</v>
      </c>
      <c r="C60" s="7">
        <v>1108.8</v>
      </c>
    </row>
    <row r="61" spans="1:3">
      <c r="A61" s="4" t="s">
        <v>57</v>
      </c>
      <c r="B61" s="4" t="s">
        <v>141</v>
      </c>
      <c r="C61" s="7">
        <f>C62+C63+C64+C65+C66+C67+C68+C69+C70+C71+C72</f>
        <v>21775.600000000006</v>
      </c>
    </row>
    <row r="62" spans="1:3" ht="77.25">
      <c r="A62" s="5" t="s">
        <v>58</v>
      </c>
      <c r="B62" s="4"/>
      <c r="C62" s="7">
        <v>80.5</v>
      </c>
    </row>
    <row r="63" spans="1:3" ht="51.75">
      <c r="A63" s="4" t="s">
        <v>59</v>
      </c>
      <c r="B63" s="4"/>
      <c r="C63" s="7">
        <v>1216.3</v>
      </c>
    </row>
    <row r="64" spans="1:3" ht="51.75">
      <c r="A64" s="4" t="s">
        <v>60</v>
      </c>
      <c r="B64" s="4"/>
      <c r="C64" s="7">
        <v>56.9</v>
      </c>
    </row>
    <row r="65" spans="1:3" ht="51.75">
      <c r="A65" s="4" t="s">
        <v>61</v>
      </c>
      <c r="B65" s="4"/>
      <c r="C65" s="7">
        <v>7095.9</v>
      </c>
    </row>
    <row r="66" spans="1:3" ht="64.5">
      <c r="A66" s="5" t="s">
        <v>62</v>
      </c>
      <c r="B66" s="4"/>
      <c r="C66" s="7">
        <v>1000</v>
      </c>
    </row>
    <row r="67" spans="1:3" ht="64.5">
      <c r="A67" s="5" t="s">
        <v>63</v>
      </c>
      <c r="B67" s="4"/>
      <c r="C67" s="7">
        <v>25.2</v>
      </c>
    </row>
    <row r="68" spans="1:3" ht="51.75">
      <c r="A68" s="4" t="s">
        <v>64</v>
      </c>
      <c r="B68" s="4"/>
      <c r="C68" s="7">
        <v>9265</v>
      </c>
    </row>
    <row r="69" spans="1:3" ht="64.5">
      <c r="A69" s="5" t="s">
        <v>65</v>
      </c>
      <c r="B69" s="4"/>
      <c r="C69" s="7">
        <v>1251.4000000000001</v>
      </c>
    </row>
    <row r="70" spans="1:3" ht="51.75">
      <c r="A70" s="4" t="s">
        <v>66</v>
      </c>
      <c r="B70" s="4"/>
      <c r="C70" s="7">
        <v>241.4</v>
      </c>
    </row>
    <row r="71" spans="1:3" ht="51.75">
      <c r="A71" s="4" t="s">
        <v>67</v>
      </c>
      <c r="B71" s="4"/>
      <c r="C71" s="7">
        <v>1024</v>
      </c>
    </row>
    <row r="72" spans="1:3" ht="51.75">
      <c r="A72" s="4" t="s">
        <v>68</v>
      </c>
      <c r="B72" s="4"/>
      <c r="C72" s="7">
        <v>519</v>
      </c>
    </row>
    <row r="73" spans="1:3">
      <c r="A73" s="4" t="s">
        <v>69</v>
      </c>
      <c r="B73" s="4" t="s">
        <v>142</v>
      </c>
      <c r="C73" s="7">
        <f>C74+C75+C85+C86+C87+C88+C89</f>
        <v>409454.5</v>
      </c>
    </row>
    <row r="74" spans="1:3" ht="39">
      <c r="A74" s="4" t="s">
        <v>70</v>
      </c>
      <c r="B74" s="4" t="s">
        <v>143</v>
      </c>
      <c r="C74" s="7">
        <v>1603.2</v>
      </c>
    </row>
    <row r="75" spans="1:3" ht="33" customHeight="1">
      <c r="A75" s="4" t="s">
        <v>71</v>
      </c>
      <c r="B75" s="4" t="s">
        <v>144</v>
      </c>
      <c r="C75" s="7">
        <f>C76+C77+C78+C79+C80+C81+C82+C83+C84</f>
        <v>27622.000000000004</v>
      </c>
    </row>
    <row r="76" spans="1:3" ht="51.75">
      <c r="A76" s="4" t="s">
        <v>72</v>
      </c>
      <c r="B76" s="4"/>
      <c r="C76" s="7">
        <v>2556</v>
      </c>
    </row>
    <row r="77" spans="1:3" ht="39">
      <c r="A77" s="4" t="s">
        <v>73</v>
      </c>
      <c r="B77" s="4"/>
      <c r="C77" s="7">
        <v>451.2</v>
      </c>
    </row>
    <row r="78" spans="1:3" ht="82.5" customHeight="1">
      <c r="A78" s="5" t="s">
        <v>74</v>
      </c>
      <c r="B78" s="4"/>
      <c r="C78" s="7">
        <v>20331.400000000001</v>
      </c>
    </row>
    <row r="79" spans="1:3" ht="39">
      <c r="A79" s="4" t="s">
        <v>75</v>
      </c>
      <c r="B79" s="4"/>
      <c r="C79" s="7">
        <v>35</v>
      </c>
    </row>
    <row r="80" spans="1:3" ht="64.5">
      <c r="A80" s="5" t="s">
        <v>76</v>
      </c>
      <c r="B80" s="4"/>
      <c r="C80" s="7">
        <v>7</v>
      </c>
    </row>
    <row r="81" spans="1:3" ht="51.75">
      <c r="A81" s="4" t="s">
        <v>77</v>
      </c>
      <c r="B81" s="4"/>
      <c r="C81" s="7">
        <v>137.4</v>
      </c>
    </row>
    <row r="82" spans="1:3" ht="64.5">
      <c r="A82" s="5" t="s">
        <v>78</v>
      </c>
      <c r="B82" s="4"/>
      <c r="C82" s="7">
        <v>990</v>
      </c>
    </row>
    <row r="83" spans="1:3" ht="64.5">
      <c r="A83" s="5" t="s">
        <v>79</v>
      </c>
      <c r="B83" s="4"/>
      <c r="C83" s="7">
        <v>3051.7</v>
      </c>
    </row>
    <row r="84" spans="1:3" ht="51.75">
      <c r="A84" s="4" t="s">
        <v>80</v>
      </c>
      <c r="B84" s="4"/>
      <c r="C84" s="7">
        <v>62.3</v>
      </c>
    </row>
    <row r="85" spans="1:3" ht="77.25">
      <c r="A85" s="5" t="s">
        <v>81</v>
      </c>
      <c r="B85" s="4" t="s">
        <v>82</v>
      </c>
      <c r="C85" s="7">
        <v>17430.5</v>
      </c>
    </row>
    <row r="86" spans="1:3" ht="64.5">
      <c r="A86" s="4" t="s">
        <v>83</v>
      </c>
      <c r="B86" s="4" t="s">
        <v>84</v>
      </c>
      <c r="C86" s="7">
        <v>4937</v>
      </c>
    </row>
    <row r="87" spans="1:3">
      <c r="A87" s="4" t="s">
        <v>85</v>
      </c>
      <c r="B87" s="4" t="s">
        <v>86</v>
      </c>
      <c r="C87" s="7">
        <v>5330.8</v>
      </c>
    </row>
    <row r="88" spans="1:3" ht="48" customHeight="1">
      <c r="A88" s="4" t="s">
        <v>87</v>
      </c>
      <c r="B88" s="4" t="s">
        <v>88</v>
      </c>
      <c r="C88" s="7">
        <v>3.6</v>
      </c>
    </row>
    <row r="89" spans="1:3">
      <c r="A89" s="4" t="s">
        <v>89</v>
      </c>
      <c r="B89" s="4" t="s">
        <v>145</v>
      </c>
      <c r="C89" s="7">
        <f>C90+C91</f>
        <v>352527.4</v>
      </c>
    </row>
    <row r="90" spans="1:3" ht="39">
      <c r="A90" s="4" t="s">
        <v>90</v>
      </c>
      <c r="B90" s="4"/>
      <c r="C90" s="7">
        <v>346596.5</v>
      </c>
    </row>
    <row r="91" spans="1:3" ht="77.25">
      <c r="A91" s="5" t="s">
        <v>91</v>
      </c>
      <c r="B91" s="4" t="s">
        <v>2</v>
      </c>
      <c r="C91" s="7">
        <v>5930.9</v>
      </c>
    </row>
    <row r="92" spans="1:3">
      <c r="A92" s="4" t="s">
        <v>92</v>
      </c>
      <c r="B92" s="4" t="s">
        <v>93</v>
      </c>
      <c r="C92" s="7">
        <f>C93+C94+C95</f>
        <v>31600.1</v>
      </c>
    </row>
    <row r="93" spans="1:3" ht="51.75">
      <c r="A93" s="4" t="s">
        <v>94</v>
      </c>
      <c r="B93" s="4" t="s">
        <v>95</v>
      </c>
      <c r="C93" s="7">
        <v>14732.8</v>
      </c>
    </row>
    <row r="94" spans="1:3" ht="51.75">
      <c r="A94" s="4" t="s">
        <v>96</v>
      </c>
      <c r="B94" s="4" t="s">
        <v>97</v>
      </c>
      <c r="C94" s="7">
        <v>1998.6</v>
      </c>
    </row>
    <row r="95" spans="1:3" ht="27.75" customHeight="1">
      <c r="A95" s="4" t="s">
        <v>163</v>
      </c>
      <c r="B95" s="4" t="s">
        <v>150</v>
      </c>
      <c r="C95" s="7">
        <f>C96+C97+C98+C99+C100+C101+C102</f>
        <v>14868.699999999999</v>
      </c>
    </row>
    <row r="96" spans="1:3" ht="64.5">
      <c r="A96" s="5" t="s">
        <v>98</v>
      </c>
      <c r="B96" s="4" t="s">
        <v>2</v>
      </c>
      <c r="C96" s="7">
        <v>3.3</v>
      </c>
    </row>
    <row r="97" spans="1:3" ht="39">
      <c r="A97" s="4" t="s">
        <v>99</v>
      </c>
      <c r="B97" s="4"/>
      <c r="C97" s="7">
        <v>820.7</v>
      </c>
    </row>
    <row r="98" spans="1:3" ht="102.75">
      <c r="A98" s="5" t="s">
        <v>100</v>
      </c>
      <c r="B98" s="4"/>
      <c r="C98" s="7">
        <v>3.8</v>
      </c>
    </row>
    <row r="99" spans="1:3" ht="179.25">
      <c r="A99" s="5" t="s">
        <v>101</v>
      </c>
      <c r="B99" s="4"/>
      <c r="C99" s="7">
        <v>246</v>
      </c>
    </row>
    <row r="100" spans="1:3" ht="51.75">
      <c r="A100" s="4" t="s">
        <v>102</v>
      </c>
      <c r="B100" s="4"/>
      <c r="C100" s="7">
        <v>13198.3</v>
      </c>
    </row>
    <row r="101" spans="1:3" ht="64.5">
      <c r="A101" s="5" t="s">
        <v>103</v>
      </c>
      <c r="B101" s="4"/>
      <c r="C101" s="7">
        <v>221.5</v>
      </c>
    </row>
    <row r="102" spans="1:3" ht="69.75" customHeight="1">
      <c r="A102" s="5" t="s">
        <v>162</v>
      </c>
      <c r="B102" s="4"/>
      <c r="C102" s="7">
        <v>375.1</v>
      </c>
    </row>
    <row r="103" spans="1:3" ht="39">
      <c r="A103" s="4" t="s">
        <v>104</v>
      </c>
      <c r="B103" s="4" t="s">
        <v>148</v>
      </c>
      <c r="C103" s="7">
        <f>C104</f>
        <v>8</v>
      </c>
    </row>
    <row r="104" spans="1:3" ht="26.25">
      <c r="A104" s="4" t="s">
        <v>105</v>
      </c>
      <c r="B104" s="4" t="s">
        <v>106</v>
      </c>
      <c r="C104" s="7">
        <v>8</v>
      </c>
    </row>
    <row r="105" spans="1:3" ht="26.25">
      <c r="A105" s="4" t="s">
        <v>107</v>
      </c>
      <c r="B105" s="4" t="s">
        <v>149</v>
      </c>
      <c r="C105" s="7">
        <f>C106+C107</f>
        <v>-12.899999999999999</v>
      </c>
    </row>
    <row r="106" spans="1:3" ht="39">
      <c r="A106" s="4" t="s">
        <v>108</v>
      </c>
      <c r="B106" s="4" t="s">
        <v>146</v>
      </c>
      <c r="C106" s="7">
        <v>-4.7</v>
      </c>
    </row>
    <row r="107" spans="1:3" ht="39">
      <c r="A107" s="4" t="s">
        <v>109</v>
      </c>
      <c r="B107" s="4" t="s">
        <v>147</v>
      </c>
      <c r="C107" s="7">
        <v>-8.1999999999999993</v>
      </c>
    </row>
    <row r="108" spans="1:3">
      <c r="A108" s="8" t="s">
        <v>110</v>
      </c>
      <c r="B108" s="2"/>
      <c r="C108" s="7">
        <f>C18+C49</f>
        <v>926485.99999999988</v>
      </c>
    </row>
  </sheetData>
  <mergeCells count="11">
    <mergeCell ref="B9:C9"/>
    <mergeCell ref="B10:C10"/>
    <mergeCell ref="B11:C11"/>
    <mergeCell ref="B12:C12"/>
    <mergeCell ref="A14:C14"/>
    <mergeCell ref="B8:C8"/>
    <mergeCell ref="B2:C2"/>
    <mergeCell ref="B3:C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2024-08-19T14:20:55Z</dcterms:modified>
</cp:coreProperties>
</file>