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8" windowWidth="11352" windowHeight="8448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J29" i="1"/>
  <c r="I29"/>
  <c r="G29"/>
  <c r="F29"/>
  <c r="C29"/>
  <c r="G28"/>
  <c r="F28"/>
  <c r="E28"/>
  <c r="D28"/>
  <c r="I28"/>
  <c r="L27"/>
  <c r="D27"/>
  <c r="L26"/>
  <c r="D26"/>
  <c r="J28"/>
  <c r="C28"/>
  <c r="C16"/>
  <c r="D17"/>
  <c r="L17" s="1"/>
  <c r="D22"/>
  <c r="L22" s="1"/>
  <c r="D23"/>
  <c r="L23" s="1"/>
  <c r="J16"/>
  <c r="I16"/>
  <c r="G16"/>
  <c r="E16"/>
  <c r="E29" s="1"/>
  <c r="J25"/>
  <c r="I25"/>
  <c r="G25"/>
  <c r="F25"/>
  <c r="E25"/>
  <c r="C25"/>
  <c r="D15"/>
  <c r="L15" s="1"/>
  <c r="D24"/>
  <c r="I21"/>
  <c r="D20"/>
  <c r="D19"/>
  <c r="L19" s="1"/>
  <c r="D14"/>
  <c r="L14" s="1"/>
  <c r="D13"/>
  <c r="L13" s="1"/>
  <c r="G21"/>
  <c r="E21"/>
  <c r="D12"/>
  <c r="L12" s="1"/>
  <c r="L28" l="1"/>
  <c r="D16"/>
  <c r="D25"/>
  <c r="L24"/>
  <c r="C21"/>
  <c r="L20"/>
  <c r="J21"/>
  <c r="D21"/>
  <c r="L16" l="1"/>
  <c r="D29"/>
  <c r="L25"/>
  <c r="L21"/>
  <c r="K29"/>
  <c r="L29" l="1"/>
</calcChain>
</file>

<file path=xl/sharedStrings.xml><?xml version="1.0" encoding="utf-8"?>
<sst xmlns="http://schemas.openxmlformats.org/spreadsheetml/2006/main" count="42" uniqueCount="38">
  <si>
    <t>Администрации</t>
  </si>
  <si>
    <t>МО "Ленский муниципальный район"</t>
  </si>
  <si>
    <t>Наименование учреждения</t>
  </si>
  <si>
    <t>ВСЕГО затраты на содержание имущества тыс. руб.</t>
  </si>
  <si>
    <t>Затраты на коммунальные услуги тыс. руб.</t>
  </si>
  <si>
    <t>Оплата труда с начислениями на оплату труда               тыс. руб.</t>
  </si>
  <si>
    <t>Затраты на приобретение и заготовку дров для учреждения тыс. руб.</t>
  </si>
  <si>
    <t>Затраты на оплату налогов и обязательных платежей тыс. руб.</t>
  </si>
  <si>
    <t>Прочие затраты необходимые для выполнения муниципального задания  тыс. руб.</t>
  </si>
  <si>
    <t>Норматив затрат на прочие затраты необходимые для выполнения муниципального задания (руб. коп. на ед. муниципальной услуги)</t>
  </si>
  <si>
    <t>Сумма финансового обеспечения выполнения муниципального задания тыс. руб.</t>
  </si>
  <si>
    <t>ВСЕГО</t>
  </si>
  <si>
    <t>4=5+6+7+8</t>
  </si>
  <si>
    <t>12=3+4+9</t>
  </si>
  <si>
    <t>на содержание имущества муниципальных учреждений, подведомственных Администрации МО "Ленский муниципальный район"</t>
  </si>
  <si>
    <t xml:space="preserve">Приложение к постановлению </t>
  </si>
  <si>
    <t>9=10*11/1000</t>
  </si>
  <si>
    <t>Муниципальное бюджетное учреждение культуры "Ленская межпоселенческая библиотека"</t>
  </si>
  <si>
    <t>Муниципальное бюджетное учреждение культуры "Яренский краеведческий музей"</t>
  </si>
  <si>
    <t>Муниципальное бюджетное учреждение культуры "Центр народной культуры и туризма"</t>
  </si>
  <si>
    <t>Библиографическое обработка документов и создание каталогов</t>
  </si>
  <si>
    <t>ИТОГО:</t>
  </si>
  <si>
    <t>Формирование, учет и изучение физического сохранения и безопасности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</si>
  <si>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</si>
  <si>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Создание экспозиций (выставок) музеев, организация выездных выставок</t>
  </si>
  <si>
    <t>Прочие затараты на содержание имущества тыс.руб.</t>
  </si>
  <si>
    <t>Формирование, учет, изучение, обеспечение, физическое сохранение и безопасности фондов библиотеки, включая оцифровку фондов</t>
  </si>
  <si>
    <t>Организация и проведение культурно массовых мероприятий (творческих: фестивалей, выставок, конкурсов, смотров</t>
  </si>
  <si>
    <t>Организация и проведение культурно массовых мероприятий (иные зрелищные мероприятия)</t>
  </si>
  <si>
    <t>Наименование муниципальной работы</t>
  </si>
  <si>
    <t>Нормативные затраты на выполнение муниципальными учреждениями Ленского района муниципальных работ и нормативные затраты</t>
  </si>
  <si>
    <t>Оказание туристско-информационных услуг</t>
  </si>
  <si>
    <t>Библиотечное, библиографическое и информационное обслуживание пользователей библиотеки</t>
  </si>
  <si>
    <t>Муниципальное бюджетное образовательное учреждение "Детская школа искусств"</t>
  </si>
  <si>
    <t>Объем муниципальной работы, услуги (ед.)</t>
  </si>
  <si>
    <t>Реализация дополнительных предпрофессиональных программ в области искусств</t>
  </si>
  <si>
    <t xml:space="preserve">Реализация дополнительных общеразвивающих программ </t>
  </si>
  <si>
    <t>от 11 сентября 2024 года № 503</t>
  </si>
</sst>
</file>

<file path=xl/styles.xml><?xml version="1.0" encoding="utf-8"?>
<styleSheet xmlns="http://schemas.openxmlformats.org/spreadsheetml/2006/main">
  <numFmts count="9">
    <numFmt numFmtId="164" formatCode="0.0"/>
    <numFmt numFmtId="165" formatCode="#,##0.000"/>
    <numFmt numFmtId="166" formatCode="#,##0.00000"/>
    <numFmt numFmtId="167" formatCode="0.00000"/>
    <numFmt numFmtId="168" formatCode="#,##0.00000\ _₽"/>
    <numFmt numFmtId="169" formatCode="0.000000"/>
    <numFmt numFmtId="170" formatCode="0.000"/>
    <numFmt numFmtId="171" formatCode="#,##0.000000"/>
    <numFmt numFmtId="172" formatCode="#,##0.0000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b/>
      <i/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0" fillId="0" borderId="7" xfId="0" applyBorder="1"/>
    <xf numFmtId="0" fontId="2" fillId="0" borderId="3" xfId="0" applyFont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 applyAlignment="1">
      <alignment wrapText="1"/>
    </xf>
    <xf numFmtId="0" fontId="8" fillId="4" borderId="8" xfId="0" applyFont="1" applyFill="1" applyBorder="1" applyAlignment="1">
      <alignment vertical="top" wrapText="1"/>
    </xf>
    <xf numFmtId="167" fontId="3" fillId="2" borderId="1" xfId="0" applyNumberFormat="1" applyFont="1" applyFill="1" applyBorder="1" applyAlignment="1">
      <alignment wrapText="1"/>
    </xf>
    <xf numFmtId="168" fontId="3" fillId="2" borderId="1" xfId="0" applyNumberFormat="1" applyFont="1" applyFill="1" applyBorder="1" applyAlignment="1">
      <alignment wrapText="1"/>
    </xf>
    <xf numFmtId="168" fontId="3" fillId="0" borderId="1" xfId="0" applyNumberFormat="1" applyFont="1" applyBorder="1" applyAlignment="1">
      <alignment wrapText="1"/>
    </xf>
    <xf numFmtId="168" fontId="2" fillId="3" borderId="1" xfId="0" applyNumberFormat="1" applyFont="1" applyFill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7" fontId="3" fillId="3" borderId="1" xfId="0" applyNumberFormat="1" applyFont="1" applyFill="1" applyBorder="1" applyAlignment="1">
      <alignment wrapText="1"/>
    </xf>
    <xf numFmtId="167" fontId="3" fillId="3" borderId="1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2" fillId="3" borderId="3" xfId="0" applyNumberFormat="1" applyFont="1" applyFill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3" fillId="0" borderId="1" xfId="0" applyNumberFormat="1" applyFont="1" applyFill="1" applyBorder="1" applyAlignment="1">
      <alignment wrapText="1"/>
    </xf>
    <xf numFmtId="169" fontId="2" fillId="0" borderId="1" xfId="0" applyNumberFormat="1" applyFont="1" applyFill="1" applyBorder="1" applyAlignment="1">
      <alignment wrapText="1"/>
    </xf>
    <xf numFmtId="169" fontId="2" fillId="0" borderId="1" xfId="0" applyNumberFormat="1" applyFont="1" applyBorder="1" applyAlignment="1">
      <alignment wrapText="1"/>
    </xf>
    <xf numFmtId="169" fontId="3" fillId="3" borderId="1" xfId="0" applyNumberFormat="1" applyFont="1" applyFill="1" applyBorder="1" applyAlignment="1">
      <alignment horizontal="right" wrapText="1"/>
    </xf>
    <xf numFmtId="169" fontId="3" fillId="0" borderId="1" xfId="0" applyNumberFormat="1" applyFont="1" applyBorder="1" applyAlignment="1">
      <alignment horizontal="right" wrapText="1"/>
    </xf>
    <xf numFmtId="169" fontId="3" fillId="0" borderId="2" xfId="0" applyNumberFormat="1" applyFont="1" applyFill="1" applyBorder="1" applyAlignment="1">
      <alignment wrapText="1"/>
    </xf>
    <xf numFmtId="169" fontId="2" fillId="0" borderId="2" xfId="0" applyNumberFormat="1" applyFont="1" applyFill="1" applyBorder="1" applyAlignment="1">
      <alignment wrapText="1"/>
    </xf>
    <xf numFmtId="169" fontId="2" fillId="0" borderId="2" xfId="0" applyNumberFormat="1" applyFont="1" applyBorder="1" applyAlignment="1">
      <alignment wrapText="1"/>
    </xf>
    <xf numFmtId="2" fontId="7" fillId="0" borderId="1" xfId="0" applyNumberFormat="1" applyFont="1" applyBorder="1" applyAlignment="1"/>
    <xf numFmtId="2" fontId="7" fillId="0" borderId="0" xfId="0" applyNumberFormat="1" applyFont="1" applyAlignment="1"/>
    <xf numFmtId="2" fontId="2" fillId="3" borderId="3" xfId="0" applyNumberFormat="1" applyFont="1" applyFill="1" applyBorder="1" applyAlignment="1">
      <alignment horizontal="right" wrapText="1"/>
    </xf>
    <xf numFmtId="170" fontId="2" fillId="3" borderId="1" xfId="0" applyNumberFormat="1" applyFont="1" applyFill="1" applyBorder="1" applyAlignment="1">
      <alignment wrapText="1"/>
    </xf>
    <xf numFmtId="170" fontId="2" fillId="3" borderId="2" xfId="0" applyNumberFormat="1" applyFont="1" applyFill="1" applyBorder="1" applyAlignment="1">
      <alignment wrapText="1"/>
    </xf>
    <xf numFmtId="170" fontId="2" fillId="3" borderId="3" xfId="0" applyNumberFormat="1" applyFont="1" applyFill="1" applyBorder="1" applyAlignment="1">
      <alignment horizontal="right" wrapText="1"/>
    </xf>
    <xf numFmtId="171" fontId="3" fillId="3" borderId="1" xfId="0" applyNumberFormat="1" applyFont="1" applyFill="1" applyBorder="1" applyAlignment="1">
      <alignment wrapText="1"/>
    </xf>
    <xf numFmtId="171" fontId="3" fillId="3" borderId="1" xfId="0" applyNumberFormat="1" applyFont="1" applyFill="1" applyBorder="1" applyAlignment="1">
      <alignment horizontal="right" wrapText="1"/>
    </xf>
    <xf numFmtId="2" fontId="7" fillId="3" borderId="1" xfId="0" applyNumberFormat="1" applyFont="1" applyFill="1" applyBorder="1" applyAlignment="1"/>
    <xf numFmtId="0" fontId="8" fillId="0" borderId="7" xfId="0" applyFont="1" applyBorder="1" applyAlignment="1">
      <alignment wrapText="1"/>
    </xf>
    <xf numFmtId="172" fontId="2" fillId="3" borderId="1" xfId="0" applyNumberFormat="1" applyFont="1" applyFill="1" applyBorder="1" applyAlignment="1">
      <alignment wrapText="1"/>
    </xf>
    <xf numFmtId="169" fontId="3" fillId="0" borderId="2" xfId="0" applyNumberFormat="1" applyFont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2" fillId="0" borderId="2" xfId="0" applyNumberFormat="1" applyFont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2" fontId="2" fillId="3" borderId="2" xfId="0" applyNumberFormat="1" applyFont="1" applyFill="1" applyBorder="1" applyAlignment="1">
      <alignment horizontal="right" wrapText="1"/>
    </xf>
    <xf numFmtId="2" fontId="2" fillId="3" borderId="3" xfId="0" applyNumberFormat="1" applyFont="1" applyFill="1" applyBorder="1" applyAlignment="1">
      <alignment horizontal="right" wrapText="1"/>
    </xf>
    <xf numFmtId="169" fontId="3" fillId="3" borderId="2" xfId="0" applyNumberFormat="1" applyFont="1" applyFill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0" fillId="0" borderId="3" xfId="0" applyNumberFormat="1" applyBorder="1" applyAlignment="1">
      <alignment horizontal="right" wrapText="1"/>
    </xf>
    <xf numFmtId="0" fontId="8" fillId="3" borderId="2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wrapText="1"/>
    </xf>
    <xf numFmtId="0" fontId="8" fillId="3" borderId="5" xfId="0" applyFont="1" applyFill="1" applyBorder="1" applyAlignment="1">
      <alignment vertical="center" wrapText="1"/>
    </xf>
    <xf numFmtId="0" fontId="0" fillId="3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170" fontId="2" fillId="3" borderId="2" xfId="0" applyNumberFormat="1" applyFont="1" applyFill="1" applyBorder="1" applyAlignment="1">
      <alignment horizontal="right" wrapText="1"/>
    </xf>
    <xf numFmtId="170" fontId="2" fillId="3" borderId="3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169" fontId="6" fillId="0" borderId="2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2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0" fontId="8" fillId="0" borderId="0" xfId="0" applyFont="1"/>
    <xf numFmtId="169" fontId="3" fillId="0" borderId="9" xfId="0" applyNumberFormat="1" applyFont="1" applyFill="1" applyBorder="1" applyAlignment="1">
      <alignment wrapText="1"/>
    </xf>
    <xf numFmtId="0" fontId="8" fillId="4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topLeftCell="A13" workbookViewId="0">
      <selection activeCell="B14" sqref="B14:L14"/>
    </sheetView>
  </sheetViews>
  <sheetFormatPr defaultRowHeight="13.2"/>
  <cols>
    <col min="1" max="1" width="12.5546875" customWidth="1"/>
    <col min="2" max="2" width="13.6640625" customWidth="1"/>
    <col min="3" max="3" width="12.33203125" customWidth="1"/>
    <col min="4" max="4" width="11.88671875" customWidth="1"/>
    <col min="5" max="5" width="10.44140625" bestFit="1" customWidth="1"/>
    <col min="6" max="6" width="9.33203125" bestFit="1" customWidth="1"/>
    <col min="7" max="8" width="11.109375" customWidth="1"/>
    <col min="9" max="9" width="12.88671875" customWidth="1"/>
    <col min="10" max="10" width="12.109375" customWidth="1"/>
    <col min="11" max="11" width="12.5546875" customWidth="1"/>
    <col min="12" max="12" width="12.44140625" customWidth="1"/>
  </cols>
  <sheetData>
    <row r="1" spans="1:12">
      <c r="J1" s="84" t="s">
        <v>15</v>
      </c>
    </row>
    <row r="2" spans="1:12">
      <c r="J2" s="84" t="s">
        <v>0</v>
      </c>
    </row>
    <row r="3" spans="1:12">
      <c r="J3" s="84" t="s">
        <v>1</v>
      </c>
    </row>
    <row r="4" spans="1:12">
      <c r="J4" s="84" t="s">
        <v>37</v>
      </c>
    </row>
    <row r="5" spans="1:12">
      <c r="A5" s="1"/>
    </row>
    <row r="7" spans="1:12">
      <c r="A7" s="1" t="s">
        <v>30</v>
      </c>
    </row>
    <row r="8" spans="1:12">
      <c r="A8" s="1" t="s">
        <v>14</v>
      </c>
    </row>
    <row r="10" spans="1:12" ht="96">
      <c r="A10" s="4" t="s">
        <v>2</v>
      </c>
      <c r="B10" s="4" t="s">
        <v>29</v>
      </c>
      <c r="C10" s="4" t="s">
        <v>5</v>
      </c>
      <c r="D10" s="4" t="s">
        <v>3</v>
      </c>
      <c r="E10" s="5" t="s">
        <v>4</v>
      </c>
      <c r="F10" s="5" t="s">
        <v>6</v>
      </c>
      <c r="G10" s="5" t="s">
        <v>7</v>
      </c>
      <c r="H10" s="5" t="s">
        <v>25</v>
      </c>
      <c r="I10" s="4" t="s">
        <v>8</v>
      </c>
      <c r="J10" s="5" t="s">
        <v>34</v>
      </c>
      <c r="K10" s="5" t="s">
        <v>9</v>
      </c>
      <c r="L10" s="4" t="s">
        <v>10</v>
      </c>
    </row>
    <row r="11" spans="1:12">
      <c r="A11" s="6">
        <v>1</v>
      </c>
      <c r="B11" s="8">
        <v>2</v>
      </c>
      <c r="C11" s="7">
        <v>3</v>
      </c>
      <c r="D11" s="7" t="s">
        <v>12</v>
      </c>
      <c r="E11" s="8">
        <v>5</v>
      </c>
      <c r="F11" s="8">
        <v>6</v>
      </c>
      <c r="G11" s="8">
        <v>7</v>
      </c>
      <c r="H11" s="8">
        <v>8</v>
      </c>
      <c r="I11" s="7" t="s">
        <v>16</v>
      </c>
      <c r="J11" s="8">
        <v>10</v>
      </c>
      <c r="K11" s="8">
        <v>11</v>
      </c>
      <c r="L11" s="7" t="s">
        <v>13</v>
      </c>
    </row>
    <row r="12" spans="1:12" ht="148.5" customHeight="1">
      <c r="A12" s="66" t="s">
        <v>17</v>
      </c>
      <c r="B12" s="13" t="s">
        <v>26</v>
      </c>
      <c r="C12" s="33">
        <v>17636.234</v>
      </c>
      <c r="D12" s="33">
        <f>E12+F12+G12</f>
        <v>639.94150000000002</v>
      </c>
      <c r="E12" s="34">
        <v>638.40250000000003</v>
      </c>
      <c r="F12" s="35"/>
      <c r="G12" s="35">
        <v>1.5389999999999999</v>
      </c>
      <c r="H12" s="35"/>
      <c r="I12" s="36">
        <v>239.458</v>
      </c>
      <c r="J12" s="49">
        <v>74300</v>
      </c>
      <c r="K12" s="44">
        <v>3.2229999999999999</v>
      </c>
      <c r="L12" s="37">
        <f>C12+D12+I12</f>
        <v>18515.6335</v>
      </c>
    </row>
    <row r="13" spans="1:12" ht="101.25" customHeight="1">
      <c r="A13" s="67"/>
      <c r="B13" s="86" t="s">
        <v>32</v>
      </c>
      <c r="C13" s="85">
        <v>4771.04</v>
      </c>
      <c r="D13" s="33">
        <f>E13+G13</f>
        <v>173.137</v>
      </c>
      <c r="E13" s="39">
        <v>172.71600000000001</v>
      </c>
      <c r="F13" s="40"/>
      <c r="G13" s="40">
        <v>0.42099999999999999</v>
      </c>
      <c r="H13" s="40"/>
      <c r="I13" s="36">
        <v>64.778999999999996</v>
      </c>
      <c r="J13" s="41">
        <v>20100</v>
      </c>
      <c r="K13" s="45">
        <v>3.2229999999999999</v>
      </c>
      <c r="L13" s="37">
        <f>C13+D13+I13</f>
        <v>5008.9560000000001</v>
      </c>
    </row>
    <row r="14" spans="1:12" ht="66" customHeight="1">
      <c r="A14" s="67"/>
      <c r="B14" s="11" t="s">
        <v>20</v>
      </c>
      <c r="C14" s="33">
        <v>308.57499999999999</v>
      </c>
      <c r="D14" s="33">
        <f>E14+G14</f>
        <v>11.197999999999999</v>
      </c>
      <c r="E14" s="34">
        <v>11.170999999999999</v>
      </c>
      <c r="F14" s="35"/>
      <c r="G14" s="35">
        <v>2.7E-2</v>
      </c>
      <c r="H14" s="35"/>
      <c r="I14" s="36">
        <v>4.1900000000000004</v>
      </c>
      <c r="J14" s="41">
        <v>1400</v>
      </c>
      <c r="K14" s="44">
        <v>2.9929999999999999</v>
      </c>
      <c r="L14" s="37">
        <f t="shared" ref="L14:L15" si="0">C14+D14+I14</f>
        <v>323.96299999999997</v>
      </c>
    </row>
    <row r="15" spans="1:12" ht="129" customHeight="1">
      <c r="A15" s="67"/>
      <c r="B15" s="11" t="s">
        <v>27</v>
      </c>
      <c r="C15" s="38">
        <v>130.55099999999999</v>
      </c>
      <c r="D15" s="33">
        <f>E15+F15+G15</f>
        <v>4.7854999999999999</v>
      </c>
      <c r="E15" s="39">
        <v>4.7725</v>
      </c>
      <c r="F15" s="40"/>
      <c r="G15" s="40">
        <v>1.2999999999999999E-2</v>
      </c>
      <c r="H15" s="40"/>
      <c r="I15" s="36">
        <v>1.7729999999999999</v>
      </c>
      <c r="J15" s="41">
        <v>550</v>
      </c>
      <c r="K15" s="45">
        <v>3.2229999999999999</v>
      </c>
      <c r="L15" s="37">
        <f t="shared" si="0"/>
        <v>137.1095</v>
      </c>
    </row>
    <row r="16" spans="1:12" ht="27" customHeight="1">
      <c r="A16" s="68"/>
      <c r="B16" s="12" t="s">
        <v>21</v>
      </c>
      <c r="C16" s="38">
        <f>C12+C13+C14+C15</f>
        <v>22846.400000000001</v>
      </c>
      <c r="D16" s="38">
        <f>D12+D13+D14+D15</f>
        <v>829.06200000000001</v>
      </c>
      <c r="E16" s="39">
        <f>E12+E13+E14+E15</f>
        <v>827.06200000000013</v>
      </c>
      <c r="F16" s="40"/>
      <c r="G16" s="40">
        <f>G12+G13+G14+G15</f>
        <v>1.9999999999999998</v>
      </c>
      <c r="H16" s="40"/>
      <c r="I16" s="36">
        <f>I12+I13+I14+I15</f>
        <v>310.2</v>
      </c>
      <c r="J16" s="42">
        <f>J12+J13+J14+J15</f>
        <v>96350</v>
      </c>
      <c r="K16" s="45"/>
      <c r="L16" s="37">
        <f>C16+D16+I16</f>
        <v>23985.662000000004</v>
      </c>
    </row>
    <row r="17" spans="1:12" ht="51" customHeight="1">
      <c r="A17" s="69" t="s">
        <v>18</v>
      </c>
      <c r="B17" s="78" t="s">
        <v>28</v>
      </c>
      <c r="C17" s="80">
        <v>390.21046000000001</v>
      </c>
      <c r="D17" s="82">
        <f>E17+F17+G17</f>
        <v>28.082000000000001</v>
      </c>
      <c r="E17" s="56">
        <v>27.895</v>
      </c>
      <c r="F17" s="54"/>
      <c r="G17" s="54">
        <v>0.187</v>
      </c>
      <c r="H17" s="54"/>
      <c r="I17" s="60">
        <v>3.7080000000000002</v>
      </c>
      <c r="J17" s="58">
        <v>15</v>
      </c>
      <c r="K17" s="76">
        <v>224.87</v>
      </c>
      <c r="L17" s="52">
        <f>C17+D17+I17</f>
        <v>422.00046000000003</v>
      </c>
    </row>
    <row r="18" spans="1:12" ht="53.25" customHeight="1">
      <c r="A18" s="70"/>
      <c r="B18" s="79"/>
      <c r="C18" s="81"/>
      <c r="D18" s="83"/>
      <c r="E18" s="57"/>
      <c r="F18" s="55"/>
      <c r="G18" s="55"/>
      <c r="H18" s="62"/>
      <c r="I18" s="61"/>
      <c r="J18" s="59"/>
      <c r="K18" s="77"/>
      <c r="L18" s="53"/>
    </row>
    <row r="19" spans="1:12" ht="79.5" customHeight="1">
      <c r="A19" s="70"/>
      <c r="B19" s="15" t="s">
        <v>24</v>
      </c>
      <c r="C19" s="26">
        <v>702.37882999999999</v>
      </c>
      <c r="D19" s="27">
        <f>E19+F19+G19</f>
        <v>50.549000000000007</v>
      </c>
      <c r="E19" s="28">
        <v>50.212000000000003</v>
      </c>
      <c r="F19" s="29"/>
      <c r="G19" s="29">
        <v>0.33700000000000002</v>
      </c>
      <c r="H19" s="29"/>
      <c r="I19" s="30">
        <v>6.6749999999999998</v>
      </c>
      <c r="J19" s="43">
        <v>27</v>
      </c>
      <c r="K19" s="46">
        <v>224.87</v>
      </c>
      <c r="L19" s="32">
        <f t="shared" ref="L19:L24" si="1">C19+D19+I19</f>
        <v>759.60282999999993</v>
      </c>
    </row>
    <row r="20" spans="1:12" ht="116.25" customHeight="1">
      <c r="A20" s="71"/>
      <c r="B20" s="11" t="s">
        <v>22</v>
      </c>
      <c r="C20" s="26">
        <v>9104.9107100000001</v>
      </c>
      <c r="D20" s="27">
        <f>E20+F20+G20</f>
        <v>655.26100000000008</v>
      </c>
      <c r="E20" s="28">
        <v>650.89300000000003</v>
      </c>
      <c r="F20" s="29"/>
      <c r="G20" s="29">
        <v>4.3680000000000003</v>
      </c>
      <c r="H20" s="29"/>
      <c r="I20" s="30">
        <v>86.525000000000006</v>
      </c>
      <c r="J20" s="43">
        <v>350</v>
      </c>
      <c r="K20" s="46">
        <v>224.87</v>
      </c>
      <c r="L20" s="32">
        <f t="shared" si="1"/>
        <v>9846.6967100000002</v>
      </c>
    </row>
    <row r="21" spans="1:12" ht="33.75" customHeight="1">
      <c r="A21" s="72"/>
      <c r="B21" s="10" t="s">
        <v>21</v>
      </c>
      <c r="C21" s="26">
        <f>C17+C19+C20</f>
        <v>10197.5</v>
      </c>
      <c r="D21" s="27">
        <f>E21+G21</f>
        <v>733.89200000000005</v>
      </c>
      <c r="E21" s="28">
        <f>E17+E19+E20</f>
        <v>729</v>
      </c>
      <c r="F21" s="29"/>
      <c r="G21" s="29">
        <f>G17+G19+G20</f>
        <v>4.8920000000000003</v>
      </c>
      <c r="H21" s="29"/>
      <c r="I21" s="30">
        <f>I17+I19+I20</f>
        <v>96.908000000000001</v>
      </c>
      <c r="J21" s="43">
        <f>J17+J19+J20</f>
        <v>392</v>
      </c>
      <c r="K21" s="31"/>
      <c r="L21" s="32">
        <f t="shared" si="1"/>
        <v>11028.3</v>
      </c>
    </row>
    <row r="22" spans="1:12" ht="118.5" customHeight="1">
      <c r="A22" s="73" t="s">
        <v>19</v>
      </c>
      <c r="B22" s="12" t="s">
        <v>23</v>
      </c>
      <c r="C22" s="33">
        <v>5956.83</v>
      </c>
      <c r="D22" s="33">
        <f>E22+F22+G22</f>
        <v>380.685</v>
      </c>
      <c r="E22" s="34">
        <v>358.47</v>
      </c>
      <c r="F22" s="35">
        <v>19.515000000000001</v>
      </c>
      <c r="G22" s="35">
        <v>2.7</v>
      </c>
      <c r="H22" s="23"/>
      <c r="I22" s="24">
        <v>10.8</v>
      </c>
      <c r="J22" s="16">
        <v>55</v>
      </c>
      <c r="K22" s="16">
        <v>196.4</v>
      </c>
      <c r="L22" s="47">
        <f>C22+D22+I22</f>
        <v>6348.3150000000005</v>
      </c>
    </row>
    <row r="23" spans="1:12" ht="69.75" customHeight="1">
      <c r="A23" s="74"/>
      <c r="B23" s="11" t="s">
        <v>31</v>
      </c>
      <c r="C23" s="33">
        <v>1985.61</v>
      </c>
      <c r="D23" s="33">
        <f>E23+F23+G23+H23</f>
        <v>126.895</v>
      </c>
      <c r="E23" s="34">
        <v>119.49</v>
      </c>
      <c r="F23" s="35">
        <v>6.5049999999999999</v>
      </c>
      <c r="G23" s="35">
        <v>0.9</v>
      </c>
      <c r="H23" s="23"/>
      <c r="I23" s="24">
        <v>3.6</v>
      </c>
      <c r="J23" s="16">
        <v>500</v>
      </c>
      <c r="K23" s="16">
        <v>7.2</v>
      </c>
      <c r="L23" s="47">
        <f t="shared" si="1"/>
        <v>2116.105</v>
      </c>
    </row>
    <row r="24" spans="1:12" ht="102" customHeight="1" thickBot="1">
      <c r="A24" s="74"/>
      <c r="B24" s="18" t="s">
        <v>28</v>
      </c>
      <c r="C24" s="33">
        <v>31769.759999999998</v>
      </c>
      <c r="D24" s="33">
        <f>E24+F24+G24+H24</f>
        <v>2030.32</v>
      </c>
      <c r="E24" s="34">
        <v>1911.84</v>
      </c>
      <c r="F24" s="35">
        <v>104.08</v>
      </c>
      <c r="G24" s="35">
        <v>14.4</v>
      </c>
      <c r="H24" s="23"/>
      <c r="I24" s="24">
        <v>57.6</v>
      </c>
      <c r="J24" s="16">
        <v>120</v>
      </c>
      <c r="K24" s="16">
        <v>480</v>
      </c>
      <c r="L24" s="47">
        <f t="shared" si="1"/>
        <v>33857.68</v>
      </c>
    </row>
    <row r="25" spans="1:12" ht="23.25" customHeight="1">
      <c r="A25" s="75"/>
      <c r="B25" s="14" t="s">
        <v>21</v>
      </c>
      <c r="C25" s="33">
        <f t="shared" ref="C25:I25" si="2">C22+C23+C24</f>
        <v>39712.199999999997</v>
      </c>
      <c r="D25" s="33">
        <f t="shared" si="2"/>
        <v>2537.9</v>
      </c>
      <c r="E25" s="34">
        <f t="shared" si="2"/>
        <v>2389.8000000000002</v>
      </c>
      <c r="F25" s="35">
        <f t="shared" si="2"/>
        <v>130.1</v>
      </c>
      <c r="G25" s="35">
        <f t="shared" si="2"/>
        <v>18</v>
      </c>
      <c r="H25" s="21"/>
      <c r="I25" s="24">
        <f t="shared" si="2"/>
        <v>72</v>
      </c>
      <c r="J25" s="22">
        <f>J22+J23+J24</f>
        <v>675</v>
      </c>
      <c r="K25" s="16"/>
      <c r="L25" s="48">
        <f>L22+L23+L24</f>
        <v>42322.1</v>
      </c>
    </row>
    <row r="26" spans="1:12" ht="100.5" customHeight="1">
      <c r="A26" s="63" t="s">
        <v>33</v>
      </c>
      <c r="B26" s="50" t="s">
        <v>35</v>
      </c>
      <c r="C26" s="33">
        <v>2194</v>
      </c>
      <c r="D26" s="33">
        <f>E26+F26+G26</f>
        <v>151</v>
      </c>
      <c r="E26" s="34">
        <v>149</v>
      </c>
      <c r="F26" s="35">
        <v>0</v>
      </c>
      <c r="G26" s="35">
        <v>2</v>
      </c>
      <c r="H26" s="21"/>
      <c r="I26" s="24">
        <v>120.4</v>
      </c>
      <c r="J26" s="22">
        <v>9272</v>
      </c>
      <c r="K26" s="16">
        <v>12.985300000000001</v>
      </c>
      <c r="L26" s="48">
        <f>C26+D26+I26</f>
        <v>2465.4</v>
      </c>
    </row>
    <row r="27" spans="1:12" ht="57.75" customHeight="1">
      <c r="A27" s="64"/>
      <c r="B27" s="50" t="s">
        <v>36</v>
      </c>
      <c r="C27" s="33">
        <v>2474</v>
      </c>
      <c r="D27" s="33">
        <f>E27+F27+G27</f>
        <v>0</v>
      </c>
      <c r="E27" s="34">
        <v>0</v>
      </c>
      <c r="F27" s="35">
        <v>0</v>
      </c>
      <c r="G27" s="35">
        <v>0</v>
      </c>
      <c r="H27" s="21"/>
      <c r="I27" s="24">
        <v>5.7230000000000003E-2</v>
      </c>
      <c r="J27" s="22">
        <v>7312</v>
      </c>
      <c r="K27" s="51">
        <v>7.7999999999999996E-3</v>
      </c>
      <c r="L27" s="48">
        <f>C27+D27+I27</f>
        <v>2474.0572299999999</v>
      </c>
    </row>
    <row r="28" spans="1:12" ht="25.5" customHeight="1">
      <c r="A28" s="65"/>
      <c r="B28" s="50" t="s">
        <v>21</v>
      </c>
      <c r="C28" s="33">
        <f>C26+C27</f>
        <v>4668</v>
      </c>
      <c r="D28" s="33">
        <f>D26+D27</f>
        <v>151</v>
      </c>
      <c r="E28" s="34">
        <f>E26+E27</f>
        <v>149</v>
      </c>
      <c r="F28" s="35">
        <f>F26+F27</f>
        <v>0</v>
      </c>
      <c r="G28" s="35">
        <f>G26+G27</f>
        <v>2</v>
      </c>
      <c r="H28" s="21"/>
      <c r="I28" s="24">
        <f>I26+I27</f>
        <v>120.45723000000001</v>
      </c>
      <c r="J28" s="22">
        <f>J26+J27</f>
        <v>16584</v>
      </c>
      <c r="K28" s="16"/>
      <c r="L28" s="48">
        <f>C28+D28+I28</f>
        <v>4939.45723</v>
      </c>
    </row>
    <row r="29" spans="1:12">
      <c r="A29" s="2" t="s">
        <v>11</v>
      </c>
      <c r="B29" s="3"/>
      <c r="C29" s="19">
        <f>C16+C21+C25+C28</f>
        <v>77424.100000000006</v>
      </c>
      <c r="D29" s="17">
        <f>D16+D21+D25+D28</f>
        <v>4251.8540000000003</v>
      </c>
      <c r="E29" s="17">
        <f>E16+E21+E25+E28</f>
        <v>4094.8620000000001</v>
      </c>
      <c r="F29" s="17">
        <f>F16+F21+F25+F28</f>
        <v>130.1</v>
      </c>
      <c r="G29" s="17">
        <f>G16+G21+G25+G28</f>
        <v>26.891999999999999</v>
      </c>
      <c r="H29" s="17"/>
      <c r="I29" s="25">
        <f>I16+I21+I25+I28</f>
        <v>599.56523000000004</v>
      </c>
      <c r="J29" s="17">
        <f>J16+J21+J25+J28</f>
        <v>114001</v>
      </c>
      <c r="K29" s="17">
        <f>K16+K21+K25</f>
        <v>0</v>
      </c>
      <c r="L29" s="20">
        <f>C29+D29+I29</f>
        <v>82275.519230000005</v>
      </c>
    </row>
    <row r="30" spans="1:12">
      <c r="L30" s="9"/>
    </row>
  </sheetData>
  <mergeCells count="15">
    <mergeCell ref="A26:A28"/>
    <mergeCell ref="A12:A16"/>
    <mergeCell ref="A17:A21"/>
    <mergeCell ref="A22:A25"/>
    <mergeCell ref="K17:K18"/>
    <mergeCell ref="B17:B18"/>
    <mergeCell ref="C17:C18"/>
    <mergeCell ref="D17:D18"/>
    <mergeCell ref="L17:L18"/>
    <mergeCell ref="F17:F18"/>
    <mergeCell ref="E17:E18"/>
    <mergeCell ref="G17:G18"/>
    <mergeCell ref="J17:J18"/>
    <mergeCell ref="I17:I18"/>
    <mergeCell ref="H17:H18"/>
  </mergeCells>
  <phoneticPr fontId="2" type="noConversion"/>
  <pageMargins left="0.2" right="0.19" top="0.41" bottom="0.27" header="0.31" footer="0.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ГоленеваПВ</cp:lastModifiedBy>
  <cp:lastPrinted>2024-09-11T07:19:57Z</cp:lastPrinted>
  <dcterms:created xsi:type="dcterms:W3CDTF">2011-09-20T07:38:58Z</dcterms:created>
  <dcterms:modified xsi:type="dcterms:W3CDTF">2024-09-11T07:20:11Z</dcterms:modified>
</cp:coreProperties>
</file>