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1355" windowHeight="8445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D26" i="1"/>
  <c r="D28" s="1"/>
  <c r="K29"/>
  <c r="N28"/>
  <c r="M28"/>
  <c r="N25"/>
  <c r="M25"/>
  <c r="N21"/>
  <c r="M21"/>
  <c r="N16"/>
  <c r="M16"/>
  <c r="G28"/>
  <c r="F28"/>
  <c r="E28"/>
  <c r="I28"/>
  <c r="L27"/>
  <c r="D27"/>
  <c r="J28"/>
  <c r="C28"/>
  <c r="C16"/>
  <c r="D17"/>
  <c r="L17" s="1"/>
  <c r="D22"/>
  <c r="L22" s="1"/>
  <c r="D23"/>
  <c r="L23" s="1"/>
  <c r="J16"/>
  <c r="I16"/>
  <c r="G16"/>
  <c r="E16"/>
  <c r="J25"/>
  <c r="I25"/>
  <c r="G25"/>
  <c r="F25"/>
  <c r="F29" s="1"/>
  <c r="E25"/>
  <c r="C25"/>
  <c r="D15"/>
  <c r="L15" s="1"/>
  <c r="D24"/>
  <c r="I21"/>
  <c r="D20"/>
  <c r="D19"/>
  <c r="L19" s="1"/>
  <c r="D14"/>
  <c r="L14" s="1"/>
  <c r="D13"/>
  <c r="L13" s="1"/>
  <c r="G21"/>
  <c r="E21"/>
  <c r="D12"/>
  <c r="L12" s="1"/>
  <c r="J29" l="1"/>
  <c r="I29"/>
  <c r="N29"/>
  <c r="M29"/>
  <c r="G29"/>
  <c r="L26"/>
  <c r="E29"/>
  <c r="L28"/>
  <c r="D16"/>
  <c r="D25"/>
  <c r="L24"/>
  <c r="C21"/>
  <c r="C29" s="1"/>
  <c r="L20"/>
  <c r="J21"/>
  <c r="D21"/>
  <c r="L16" l="1"/>
  <c r="D29"/>
  <c r="L25"/>
  <c r="L21"/>
  <c r="L29" l="1"/>
</calcChain>
</file>

<file path=xl/sharedStrings.xml><?xml version="1.0" encoding="utf-8"?>
<sst xmlns="http://schemas.openxmlformats.org/spreadsheetml/2006/main" count="44" uniqueCount="40">
  <si>
    <t>Наименование учреждения</t>
  </si>
  <si>
    <t>ВСЕГО затраты на содержание имущества тыс. руб.</t>
  </si>
  <si>
    <t>Затраты на коммунальные услуги тыс. руб.</t>
  </si>
  <si>
    <t>Оплата труда с начислениями на оплату труда               тыс. руб.</t>
  </si>
  <si>
    <t>Затраты на приобретение и заготовку дров для учреждения тыс. руб.</t>
  </si>
  <si>
    <t>Затраты на оплату налогов и обязательных платежей тыс. руб.</t>
  </si>
  <si>
    <t>Прочие затраты необходимые для выполнения муниципального задания  тыс. руб.</t>
  </si>
  <si>
    <t>Норматив затрат на прочие затраты необходимые для выполнения муниципального задания (руб. коп. на ед. муниципальной услуги)</t>
  </si>
  <si>
    <t>ВСЕГО</t>
  </si>
  <si>
    <t>4=5+6+7+8</t>
  </si>
  <si>
    <t>12=3+4+9</t>
  </si>
  <si>
    <t>на содержание имущества муниципальных учреждений, подведомственных Администрации МО "Ленский муниципальный район"</t>
  </si>
  <si>
    <t>9=10*11/1000</t>
  </si>
  <si>
    <t>Муниципальное бюджетное учреждение культуры "Ленская межпоселенческая библиотека"</t>
  </si>
  <si>
    <t>Муниципальное бюджетное учреждение культуры "Яренский краеведческий музей"</t>
  </si>
  <si>
    <t>Муниципальное бюджетное учреждение культуры "Центр народной культуры и туризма"</t>
  </si>
  <si>
    <t>Библиографическое обработка документов и создание каталогов</t>
  </si>
  <si>
    <t>ИТОГО:</t>
  </si>
  <si>
    <t>Формирование, учет и изучение физического сохранения и безопасности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</si>
  <si>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</si>
  <si>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Создание экспозиций (выставок) музеев, организация выездных выставок</t>
  </si>
  <si>
    <t>Прочие затараты на содержание имущества тыс.руб.</t>
  </si>
  <si>
    <t>Формирование, учет, изучение, обеспечение, физическое сохранение и безопасности фондов библиотеки, включая оцифровку фондов</t>
  </si>
  <si>
    <t>Организация и проведение культурно массовых мероприятий (творческих: фестивалей, выставок, конкурсов, смотров</t>
  </si>
  <si>
    <t>Организация и проведение культурно массовых мероприятий (иные зрелищные мероприятия)</t>
  </si>
  <si>
    <t>Наименование муниципальной работы</t>
  </si>
  <si>
    <t>Нормативные затраты на выполнение муниципальными учреждениями Ленского района муниципальных работ и нормативные затраты</t>
  </si>
  <si>
    <t>Оказание туристско-информационных услуг</t>
  </si>
  <si>
    <t>Библиотечное, библиографическое и информационное обслуживание пользователей библиотеки</t>
  </si>
  <si>
    <t>Муниципальное бюджетное образовательное учреждение "Детская школа искусств"</t>
  </si>
  <si>
    <t>Объем муниципальной работы, услуги (ед.)</t>
  </si>
  <si>
    <t>Реализация дополнительных предпрофессиональных программ в области искусств</t>
  </si>
  <si>
    <t xml:space="preserve">Реализация дополнительных общеразвивающих программ </t>
  </si>
  <si>
    <t>Сумма финансового обеспечения выполнения муниципального задания тыс. руб. на 2025г.</t>
  </si>
  <si>
    <t>Сумма финансового обеспечения выполнения муниципального задания тыс. руб. на 2026г.</t>
  </si>
  <si>
    <t>Сумма финансового обеспечения выполнения муниципального задания тыс. руб. на 2027г.</t>
  </si>
  <si>
    <t>от 10 апреля 2025 г. № 168</t>
  </si>
  <si>
    <t xml:space="preserve">Ленского муниципального района </t>
  </si>
  <si>
    <t>к постановлению Администрации</t>
  </si>
  <si>
    <t>Приложение</t>
  </si>
</sst>
</file>

<file path=xl/styles.xml><?xml version="1.0" encoding="utf-8"?>
<styleSheet xmlns="http://schemas.openxmlformats.org/spreadsheetml/2006/main">
  <numFmts count="9">
    <numFmt numFmtId="164" formatCode="0.0"/>
    <numFmt numFmtId="165" formatCode="#,##0.000"/>
    <numFmt numFmtId="166" formatCode="#,##0.00000"/>
    <numFmt numFmtId="167" formatCode="0.00000"/>
    <numFmt numFmtId="168" formatCode="#,##0.00000\ _₽"/>
    <numFmt numFmtId="169" formatCode="0.000000"/>
    <numFmt numFmtId="170" formatCode="0.000"/>
    <numFmt numFmtId="171" formatCode="#,##0.000000"/>
    <numFmt numFmtId="172" formatCode="#,##0.0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b/>
      <i/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3" borderId="9" xfId="0" applyFont="1" applyFill="1" applyBorder="1" applyAlignment="1">
      <alignment vertical="top" wrapText="1"/>
    </xf>
    <xf numFmtId="0" fontId="0" fillId="0" borderId="8" xfId="0" applyBorder="1"/>
    <xf numFmtId="0" fontId="2" fillId="0" borderId="3" xfId="0" applyFont="1" applyBorder="1" applyAlignment="1">
      <alignment wrapText="1"/>
    </xf>
    <xf numFmtId="165" fontId="2" fillId="2" borderId="1" xfId="0" applyNumberFormat="1" applyFont="1" applyFill="1" applyBorder="1" applyAlignment="1">
      <alignment wrapText="1"/>
    </xf>
    <xf numFmtId="0" fontId="8" fillId="3" borderId="10" xfId="0" applyFont="1" applyFill="1" applyBorder="1" applyAlignment="1">
      <alignment vertical="top" wrapText="1"/>
    </xf>
    <xf numFmtId="168" fontId="3" fillId="0" borderId="1" xfId="0" applyNumberFormat="1" applyFont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7" fontId="3" fillId="2" borderId="1" xfId="0" applyNumberFormat="1" applyFont="1" applyFill="1" applyBorder="1" applyAlignment="1">
      <alignment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3" fillId="2" borderId="3" xfId="0" applyNumberFormat="1" applyFont="1" applyFill="1" applyBorder="1" applyAlignment="1">
      <alignment horizontal="right" wrapText="1"/>
    </xf>
    <xf numFmtId="169" fontId="2" fillId="2" borderId="3" xfId="0" applyNumberFormat="1" applyFont="1" applyFill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3" fillId="0" borderId="1" xfId="0" applyNumberFormat="1" applyFont="1" applyFill="1" applyBorder="1" applyAlignment="1">
      <alignment wrapText="1"/>
    </xf>
    <xf numFmtId="169" fontId="2" fillId="0" borderId="1" xfId="0" applyNumberFormat="1" applyFont="1" applyFill="1" applyBorder="1" applyAlignment="1">
      <alignment wrapText="1"/>
    </xf>
    <xf numFmtId="169" fontId="2" fillId="0" borderId="1" xfId="0" applyNumberFormat="1" applyFont="1" applyBorder="1" applyAlignment="1">
      <alignment wrapText="1"/>
    </xf>
    <xf numFmtId="169" fontId="3" fillId="2" borderId="1" xfId="0" applyNumberFormat="1" applyFont="1" applyFill="1" applyBorder="1" applyAlignment="1">
      <alignment horizontal="right" wrapText="1"/>
    </xf>
    <xf numFmtId="169" fontId="3" fillId="0" borderId="1" xfId="0" applyNumberFormat="1" applyFont="1" applyBorder="1" applyAlignment="1">
      <alignment horizontal="right" wrapText="1"/>
    </xf>
    <xf numFmtId="169" fontId="3" fillId="0" borderId="2" xfId="0" applyNumberFormat="1" applyFont="1" applyFill="1" applyBorder="1" applyAlignment="1">
      <alignment wrapText="1"/>
    </xf>
    <xf numFmtId="169" fontId="2" fillId="0" borderId="2" xfId="0" applyNumberFormat="1" applyFont="1" applyFill="1" applyBorder="1" applyAlignment="1">
      <alignment wrapText="1"/>
    </xf>
    <xf numFmtId="169" fontId="2" fillId="0" borderId="2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2" fontId="7" fillId="0" borderId="0" xfId="0" applyNumberFormat="1" applyFont="1" applyAlignment="1"/>
    <xf numFmtId="2" fontId="2" fillId="2" borderId="3" xfId="0" applyNumberFormat="1" applyFont="1" applyFill="1" applyBorder="1" applyAlignment="1">
      <alignment horizontal="right" wrapText="1"/>
    </xf>
    <xf numFmtId="170" fontId="2" fillId="2" borderId="1" xfId="0" applyNumberFormat="1" applyFont="1" applyFill="1" applyBorder="1" applyAlignment="1">
      <alignment wrapText="1"/>
    </xf>
    <xf numFmtId="170" fontId="2" fillId="2" borderId="2" xfId="0" applyNumberFormat="1" applyFont="1" applyFill="1" applyBorder="1" applyAlignment="1">
      <alignment wrapText="1"/>
    </xf>
    <xf numFmtId="170" fontId="2" fillId="2" borderId="3" xfId="0" applyNumberFormat="1" applyFont="1" applyFill="1" applyBorder="1" applyAlignment="1">
      <alignment horizontal="right" wrapText="1"/>
    </xf>
    <xf numFmtId="171" fontId="3" fillId="2" borderId="1" xfId="0" applyNumberFormat="1" applyFont="1" applyFill="1" applyBorder="1" applyAlignment="1">
      <alignment wrapText="1"/>
    </xf>
    <xf numFmtId="171" fontId="3" fillId="2" borderId="1" xfId="0" applyNumberFormat="1" applyFont="1" applyFill="1" applyBorder="1" applyAlignment="1">
      <alignment horizontal="right" wrapText="1"/>
    </xf>
    <xf numFmtId="2" fontId="7" fillId="2" borderId="1" xfId="0" applyNumberFormat="1" applyFont="1" applyFill="1" applyBorder="1" applyAlignment="1"/>
    <xf numFmtId="0" fontId="8" fillId="0" borderId="8" xfId="0" applyFont="1" applyBorder="1" applyAlignment="1">
      <alignment wrapText="1"/>
    </xf>
    <xf numFmtId="172" fontId="2" fillId="2" borderId="1" xfId="0" applyNumberFormat="1" applyFont="1" applyFill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3" fontId="2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wrapText="1"/>
    </xf>
    <xf numFmtId="167" fontId="3" fillId="2" borderId="1" xfId="0" applyNumberFormat="1" applyFont="1" applyFill="1" applyBorder="1" applyAlignment="1">
      <alignment horizontal="right" wrapText="1"/>
    </xf>
    <xf numFmtId="168" fontId="3" fillId="2" borderId="1" xfId="0" applyNumberFormat="1" applyFont="1" applyFill="1" applyBorder="1" applyAlignment="1">
      <alignment wrapText="1"/>
    </xf>
    <xf numFmtId="0" fontId="2" fillId="2" borderId="1" xfId="0" applyFont="1" applyFill="1" applyBorder="1"/>
    <xf numFmtId="0" fontId="0" fillId="2" borderId="6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8" fillId="2" borderId="6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vertical="center" wrapText="1"/>
    </xf>
    <xf numFmtId="0" fontId="0" fillId="2" borderId="8" xfId="0" applyFont="1" applyFill="1" applyBorder="1" applyAlignment="1">
      <alignment vertical="center" wrapText="1"/>
    </xf>
    <xf numFmtId="170" fontId="2" fillId="2" borderId="2" xfId="0" applyNumberFormat="1" applyFont="1" applyFill="1" applyBorder="1" applyAlignment="1">
      <alignment horizontal="right" wrapText="1"/>
    </xf>
    <xf numFmtId="170" fontId="2" fillId="2" borderId="3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69" fontId="6" fillId="0" borderId="2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2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2" fontId="2" fillId="2" borderId="2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wrapText="1"/>
    </xf>
    <xf numFmtId="169" fontId="3" fillId="2" borderId="2" xfId="0" applyNumberFormat="1" applyFont="1" applyFill="1" applyBorder="1" applyAlignment="1">
      <alignment horizontal="right" wrapText="1"/>
    </xf>
    <xf numFmtId="169" fontId="3" fillId="2" borderId="3" xfId="0" applyNumberFormat="1" applyFont="1" applyFill="1" applyBorder="1" applyAlignment="1">
      <alignment horizontal="right" wrapText="1"/>
    </xf>
    <xf numFmtId="169" fontId="0" fillId="0" borderId="3" xfId="0" applyNumberFormat="1" applyBorder="1" applyAlignment="1">
      <alignment horizontal="right"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8" fillId="2" borderId="2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169" fontId="3" fillId="0" borderId="2" xfId="0" applyNumberFormat="1" applyFont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workbookViewId="0">
      <selection activeCell="M3" sqref="M3:N3"/>
    </sheetView>
  </sheetViews>
  <sheetFormatPr defaultRowHeight="12.75"/>
  <cols>
    <col min="1" max="1" width="10.140625" customWidth="1"/>
    <col min="2" max="2" width="13.7109375" customWidth="1"/>
    <col min="3" max="3" width="12.28515625" customWidth="1"/>
    <col min="4" max="4" width="11.85546875" customWidth="1"/>
    <col min="5" max="5" width="11.7109375" bestFit="1" customWidth="1"/>
    <col min="6" max="6" width="9.28515625" customWidth="1"/>
    <col min="7" max="7" width="8.42578125" customWidth="1"/>
    <col min="8" max="8" width="7.5703125" customWidth="1"/>
    <col min="9" max="9" width="12.85546875" customWidth="1"/>
    <col min="10" max="10" width="9.85546875" customWidth="1"/>
    <col min="11" max="11" width="8.85546875" customWidth="1"/>
    <col min="12" max="12" width="12.42578125" customWidth="1"/>
    <col min="13" max="13" width="8.5703125" customWidth="1"/>
    <col min="14" max="14" width="10.7109375" customWidth="1"/>
  </cols>
  <sheetData>
    <row r="1" spans="1:14">
      <c r="J1" t="s">
        <v>39</v>
      </c>
    </row>
    <row r="2" spans="1:14">
      <c r="J2" t="s">
        <v>38</v>
      </c>
    </row>
    <row r="3" spans="1:14">
      <c r="J3" t="s">
        <v>37</v>
      </c>
    </row>
    <row r="4" spans="1:14">
      <c r="J4" t="s">
        <v>36</v>
      </c>
    </row>
    <row r="5" spans="1:14">
      <c r="A5" s="1"/>
    </row>
    <row r="7" spans="1:14">
      <c r="A7" s="1" t="s">
        <v>26</v>
      </c>
    </row>
    <row r="8" spans="1:14">
      <c r="A8" s="1" t="s">
        <v>11</v>
      </c>
    </row>
    <row r="10" spans="1:14" ht="126.75">
      <c r="A10" s="2" t="s">
        <v>0</v>
      </c>
      <c r="B10" s="2" t="s">
        <v>25</v>
      </c>
      <c r="C10" s="2" t="s">
        <v>3</v>
      </c>
      <c r="D10" s="2" t="s">
        <v>1</v>
      </c>
      <c r="E10" s="3" t="s">
        <v>2</v>
      </c>
      <c r="F10" s="3" t="s">
        <v>4</v>
      </c>
      <c r="G10" s="3" t="s">
        <v>5</v>
      </c>
      <c r="H10" s="3" t="s">
        <v>21</v>
      </c>
      <c r="I10" s="2" t="s">
        <v>6</v>
      </c>
      <c r="J10" s="3" t="s">
        <v>30</v>
      </c>
      <c r="K10" s="3" t="s">
        <v>7</v>
      </c>
      <c r="L10" s="2" t="s">
        <v>33</v>
      </c>
      <c r="M10" s="2" t="s">
        <v>34</v>
      </c>
      <c r="N10" s="2" t="s">
        <v>35</v>
      </c>
    </row>
    <row r="11" spans="1:14">
      <c r="A11" s="4">
        <v>1</v>
      </c>
      <c r="B11" s="6">
        <v>2</v>
      </c>
      <c r="C11" s="5">
        <v>3</v>
      </c>
      <c r="D11" s="5" t="s">
        <v>9</v>
      </c>
      <c r="E11" s="6">
        <v>5</v>
      </c>
      <c r="F11" s="6">
        <v>6</v>
      </c>
      <c r="G11" s="6">
        <v>7</v>
      </c>
      <c r="H11" s="6">
        <v>8</v>
      </c>
      <c r="I11" s="5" t="s">
        <v>12</v>
      </c>
      <c r="J11" s="6">
        <v>10</v>
      </c>
      <c r="K11" s="6">
        <v>11</v>
      </c>
      <c r="L11" s="5" t="s">
        <v>10</v>
      </c>
      <c r="M11" s="49">
        <v>13</v>
      </c>
      <c r="N11" s="49">
        <v>14</v>
      </c>
    </row>
    <row r="12" spans="1:14" ht="148.5" customHeight="1" thickBot="1">
      <c r="A12" s="57" t="s">
        <v>13</v>
      </c>
      <c r="B12" s="12" t="s">
        <v>22</v>
      </c>
      <c r="C12" s="29">
        <v>18556.758999999998</v>
      </c>
      <c r="D12" s="29">
        <f>E12+F12+G12</f>
        <v>594.04</v>
      </c>
      <c r="E12" s="30">
        <v>592.49599999999998</v>
      </c>
      <c r="F12" s="31"/>
      <c r="G12" s="31">
        <v>1.544</v>
      </c>
      <c r="H12" s="31"/>
      <c r="I12" s="32">
        <v>239.458</v>
      </c>
      <c r="J12" s="45">
        <v>74300</v>
      </c>
      <c r="K12" s="40">
        <v>3.2229999999999999</v>
      </c>
      <c r="L12" s="33">
        <f>C12+D12+I12</f>
        <v>19390.256999999998</v>
      </c>
      <c r="M12" s="48">
        <v>19218.485199999999</v>
      </c>
      <c r="N12" s="48">
        <v>19987.280610000002</v>
      </c>
    </row>
    <row r="13" spans="1:14" ht="101.25" customHeight="1" thickBot="1">
      <c r="A13" s="58"/>
      <c r="B13" s="13" t="s">
        <v>28</v>
      </c>
      <c r="C13" s="34">
        <v>4752.05</v>
      </c>
      <c r="D13" s="29">
        <f>E13+G13</f>
        <v>172.17500000000001</v>
      </c>
      <c r="E13" s="35">
        <v>171.75700000000001</v>
      </c>
      <c r="F13" s="36"/>
      <c r="G13" s="36">
        <v>0.41799999999999998</v>
      </c>
      <c r="H13" s="36"/>
      <c r="I13" s="32">
        <v>64.778999999999996</v>
      </c>
      <c r="J13" s="37">
        <v>20100</v>
      </c>
      <c r="K13" s="41">
        <v>3.2229999999999999</v>
      </c>
      <c r="L13" s="33">
        <f>C13+D13+I13</f>
        <v>4989.0040000000008</v>
      </c>
      <c r="M13" s="48">
        <v>5199.09</v>
      </c>
      <c r="N13" s="48">
        <v>5407.0536000000002</v>
      </c>
    </row>
    <row r="14" spans="1:14" ht="66" customHeight="1">
      <c r="A14" s="58"/>
      <c r="B14" s="9" t="s">
        <v>16</v>
      </c>
      <c r="C14" s="34">
        <v>308.88299999999998</v>
      </c>
      <c r="D14" s="29">
        <f>E14+G14</f>
        <v>11.135999999999999</v>
      </c>
      <c r="E14" s="35">
        <v>11.109</v>
      </c>
      <c r="F14" s="36"/>
      <c r="G14" s="36">
        <v>2.7E-2</v>
      </c>
      <c r="H14" s="36"/>
      <c r="I14" s="32">
        <v>4.1900000000000004</v>
      </c>
      <c r="J14" s="37">
        <v>1400</v>
      </c>
      <c r="K14" s="41">
        <v>2.9929999999999999</v>
      </c>
      <c r="L14" s="33">
        <f t="shared" ref="L14:L15" si="0">C14+D14+I14</f>
        <v>324.209</v>
      </c>
      <c r="M14" s="48">
        <v>336.26008000000002</v>
      </c>
      <c r="N14" s="48">
        <v>349.71048000000002</v>
      </c>
    </row>
    <row r="15" spans="1:14" ht="129" customHeight="1">
      <c r="A15" s="58"/>
      <c r="B15" s="10" t="s">
        <v>23</v>
      </c>
      <c r="C15" s="34">
        <v>142.56289000000001</v>
      </c>
      <c r="D15" s="29">
        <f>E15+F15+G15</f>
        <v>4.649</v>
      </c>
      <c r="E15" s="35">
        <v>4.6379999999999999</v>
      </c>
      <c r="F15" s="36"/>
      <c r="G15" s="36">
        <v>1.0999999999999999E-2</v>
      </c>
      <c r="H15" s="36"/>
      <c r="I15" s="32">
        <v>1.7729999999999999</v>
      </c>
      <c r="J15" s="37">
        <v>550</v>
      </c>
      <c r="K15" s="41">
        <v>3.2229999999999999</v>
      </c>
      <c r="L15" s="33">
        <f t="shared" si="0"/>
        <v>148.98489000000001</v>
      </c>
      <c r="M15" s="48">
        <v>142.26472000000001</v>
      </c>
      <c r="N15" s="48">
        <v>147.95531</v>
      </c>
    </row>
    <row r="16" spans="1:14" ht="27" customHeight="1">
      <c r="A16" s="59"/>
      <c r="B16" s="11" t="s">
        <v>17</v>
      </c>
      <c r="C16" s="34">
        <f>C12+C13+C14+C15</f>
        <v>23760.25489</v>
      </c>
      <c r="D16" s="34">
        <f>D12+D13+D14+D15</f>
        <v>781.99999999999989</v>
      </c>
      <c r="E16" s="35">
        <f>E12+E13+E14+E15</f>
        <v>780</v>
      </c>
      <c r="F16" s="36"/>
      <c r="G16" s="36">
        <f>G12+G13+G14+G15</f>
        <v>1.9999999999999998</v>
      </c>
      <c r="H16" s="36"/>
      <c r="I16" s="32">
        <f>I12+I13+I14+I15</f>
        <v>310.2</v>
      </c>
      <c r="J16" s="38">
        <f>J12+J13+J14+J15</f>
        <v>96350</v>
      </c>
      <c r="K16" s="41"/>
      <c r="L16" s="33">
        <f>C16+D16+I16</f>
        <v>24852.454890000001</v>
      </c>
      <c r="M16" s="48">
        <f>M12+M13+M14+M15</f>
        <v>24896.1</v>
      </c>
      <c r="N16" s="48">
        <f>N12+N13+N14+N15</f>
        <v>25892.000000000004</v>
      </c>
    </row>
    <row r="17" spans="1:14" ht="51" customHeight="1">
      <c r="A17" s="60" t="s">
        <v>14</v>
      </c>
      <c r="B17" s="69" t="s">
        <v>24</v>
      </c>
      <c r="C17" s="71">
        <v>428.78978999999998</v>
      </c>
      <c r="D17" s="73">
        <f>E17+F17+G17</f>
        <v>25.129000000000001</v>
      </c>
      <c r="E17" s="77">
        <v>25.003</v>
      </c>
      <c r="F17" s="75"/>
      <c r="G17" s="75">
        <v>0.126</v>
      </c>
      <c r="H17" s="75"/>
      <c r="I17" s="81">
        <v>3.99</v>
      </c>
      <c r="J17" s="79">
        <v>15</v>
      </c>
      <c r="K17" s="67">
        <v>266</v>
      </c>
      <c r="L17" s="89">
        <f>C17+D17+I17</f>
        <v>457.90879000000001</v>
      </c>
      <c r="M17" s="84">
        <v>459.07299999999998</v>
      </c>
      <c r="N17" s="84">
        <v>477.43700000000001</v>
      </c>
    </row>
    <row r="18" spans="1:14" ht="53.25" customHeight="1">
      <c r="A18" s="61"/>
      <c r="B18" s="70"/>
      <c r="C18" s="72"/>
      <c r="D18" s="74"/>
      <c r="E18" s="78"/>
      <c r="F18" s="76"/>
      <c r="G18" s="76"/>
      <c r="H18" s="83"/>
      <c r="I18" s="82"/>
      <c r="J18" s="80"/>
      <c r="K18" s="68"/>
      <c r="L18" s="90"/>
      <c r="M18" s="85"/>
      <c r="N18" s="85"/>
    </row>
    <row r="19" spans="1:14" ht="79.5" customHeight="1">
      <c r="A19" s="61"/>
      <c r="B19" s="15" t="s">
        <v>20</v>
      </c>
      <c r="C19" s="22">
        <v>171.51591999999999</v>
      </c>
      <c r="D19" s="23">
        <f>E19+F19+G19</f>
        <v>10.051</v>
      </c>
      <c r="E19" s="24">
        <v>10.000999999999999</v>
      </c>
      <c r="F19" s="25"/>
      <c r="G19" s="25">
        <v>0.05</v>
      </c>
      <c r="H19" s="25"/>
      <c r="I19" s="26">
        <v>1.5960000000000001</v>
      </c>
      <c r="J19" s="39">
        <v>6</v>
      </c>
      <c r="K19" s="42">
        <v>266</v>
      </c>
      <c r="L19" s="28">
        <f t="shared" ref="L19:L24" si="1">C19+D19+I19</f>
        <v>183.16291999999999</v>
      </c>
      <c r="M19" s="48">
        <v>183.62899999999999</v>
      </c>
      <c r="N19" s="48">
        <v>190.97499999999999</v>
      </c>
    </row>
    <row r="20" spans="1:14" ht="116.25" customHeight="1">
      <c r="A20" s="62"/>
      <c r="B20" s="10" t="s">
        <v>18</v>
      </c>
      <c r="C20" s="22">
        <v>10005.09518</v>
      </c>
      <c r="D20" s="23">
        <f>E20+F20+G20</f>
        <v>586.32599999999991</v>
      </c>
      <c r="E20" s="24">
        <v>583.39599999999996</v>
      </c>
      <c r="F20" s="25"/>
      <c r="G20" s="25">
        <v>2.93</v>
      </c>
      <c r="H20" s="25"/>
      <c r="I20" s="26">
        <v>93.108000000000004</v>
      </c>
      <c r="J20" s="39">
        <v>350</v>
      </c>
      <c r="K20" s="42">
        <v>266.02</v>
      </c>
      <c r="L20" s="28">
        <f t="shared" si="1"/>
        <v>10684.52918</v>
      </c>
      <c r="M20" s="48">
        <v>10711.698</v>
      </c>
      <c r="N20" s="48">
        <v>11140.188</v>
      </c>
    </row>
    <row r="21" spans="1:14" ht="33.75" customHeight="1">
      <c r="A21" s="63"/>
      <c r="B21" s="8" t="s">
        <v>17</v>
      </c>
      <c r="C21" s="22">
        <f>C17+C19+C20</f>
        <v>10605.400890000001</v>
      </c>
      <c r="D21" s="23">
        <f>E21+G21</f>
        <v>621.50599999999997</v>
      </c>
      <c r="E21" s="24">
        <f>E17+E19+E20</f>
        <v>618.4</v>
      </c>
      <c r="F21" s="25"/>
      <c r="G21" s="25">
        <f>G17+G19+G20</f>
        <v>3.1060000000000003</v>
      </c>
      <c r="H21" s="25"/>
      <c r="I21" s="26">
        <f>I17+I19+I20</f>
        <v>98.694000000000003</v>
      </c>
      <c r="J21" s="39">
        <f>J17+J19+J20</f>
        <v>371</v>
      </c>
      <c r="K21" s="27"/>
      <c r="L21" s="28">
        <f t="shared" si="1"/>
        <v>11325.60089</v>
      </c>
      <c r="M21" s="48">
        <f>M17+M19+M20</f>
        <v>11354.4</v>
      </c>
      <c r="N21" s="48">
        <f>N17+N19+N20</f>
        <v>11808.6</v>
      </c>
    </row>
    <row r="22" spans="1:14" ht="118.5" customHeight="1">
      <c r="A22" s="64" t="s">
        <v>15</v>
      </c>
      <c r="B22" s="11" t="s">
        <v>19</v>
      </c>
      <c r="C22" s="29">
        <v>6197.4522999999999</v>
      </c>
      <c r="D22" s="29">
        <f>E22+F22+G22</f>
        <v>391.005</v>
      </c>
      <c r="E22" s="30">
        <v>369.99</v>
      </c>
      <c r="F22" s="31">
        <v>18.315000000000001</v>
      </c>
      <c r="G22" s="31">
        <v>2.7</v>
      </c>
      <c r="H22" s="20"/>
      <c r="I22" s="21">
        <v>12</v>
      </c>
      <c r="J22" s="16">
        <v>55</v>
      </c>
      <c r="K22" s="16">
        <v>218.18</v>
      </c>
      <c r="L22" s="43">
        <f>C22+D22+I22</f>
        <v>6600.4573</v>
      </c>
      <c r="M22" s="48">
        <v>6614.2349999999997</v>
      </c>
      <c r="N22" s="48">
        <v>6881.34</v>
      </c>
    </row>
    <row r="23" spans="1:14" ht="69.75" customHeight="1">
      <c r="A23" s="65"/>
      <c r="B23" s="10" t="s">
        <v>27</v>
      </c>
      <c r="C23" s="29">
        <v>2065.8174399999998</v>
      </c>
      <c r="D23" s="29">
        <f>E23+F23+G23+H23</f>
        <v>130.33500000000001</v>
      </c>
      <c r="E23" s="30">
        <v>123.33</v>
      </c>
      <c r="F23" s="31">
        <v>6.1050000000000004</v>
      </c>
      <c r="G23" s="31">
        <v>0.9</v>
      </c>
      <c r="H23" s="20"/>
      <c r="I23" s="21">
        <v>4</v>
      </c>
      <c r="J23" s="16">
        <v>500</v>
      </c>
      <c r="K23" s="16">
        <v>8</v>
      </c>
      <c r="L23" s="43">
        <f t="shared" si="1"/>
        <v>2200.1524399999998</v>
      </c>
      <c r="M23" s="48">
        <v>2204.7449999999999</v>
      </c>
      <c r="N23" s="48">
        <v>2276.87</v>
      </c>
    </row>
    <row r="24" spans="1:14" ht="102" customHeight="1" thickBot="1">
      <c r="A24" s="65"/>
      <c r="B24" s="17" t="s">
        <v>24</v>
      </c>
      <c r="C24" s="29">
        <v>33053.078959999999</v>
      </c>
      <c r="D24" s="29">
        <f>E24+F24+G24+H24</f>
        <v>2085.36</v>
      </c>
      <c r="E24" s="30">
        <v>1973.28</v>
      </c>
      <c r="F24" s="31">
        <v>97.68</v>
      </c>
      <c r="G24" s="31">
        <v>14.4</v>
      </c>
      <c r="H24" s="20"/>
      <c r="I24" s="21">
        <v>64</v>
      </c>
      <c r="J24" s="16">
        <v>120</v>
      </c>
      <c r="K24" s="16">
        <v>533.29999999999995</v>
      </c>
      <c r="L24" s="43">
        <f t="shared" si="1"/>
        <v>35202.438959999999</v>
      </c>
      <c r="M24" s="48">
        <v>35275.919999999998</v>
      </c>
      <c r="N24" s="48">
        <v>36700.49</v>
      </c>
    </row>
    <row r="25" spans="1:14" ht="23.25" customHeight="1">
      <c r="A25" s="66"/>
      <c r="B25" s="14" t="s">
        <v>17</v>
      </c>
      <c r="C25" s="29">
        <f t="shared" ref="C25:I25" si="2">C22+C23+C24</f>
        <v>41316.348700000002</v>
      </c>
      <c r="D25" s="29">
        <f t="shared" si="2"/>
        <v>2606.7000000000003</v>
      </c>
      <c r="E25" s="30">
        <f t="shared" si="2"/>
        <v>2466.6</v>
      </c>
      <c r="F25" s="31">
        <f t="shared" si="2"/>
        <v>122.10000000000001</v>
      </c>
      <c r="G25" s="31">
        <f t="shared" si="2"/>
        <v>18</v>
      </c>
      <c r="H25" s="18"/>
      <c r="I25" s="21">
        <f t="shared" si="2"/>
        <v>80</v>
      </c>
      <c r="J25" s="19">
        <f>J22+J23+J24</f>
        <v>675</v>
      </c>
      <c r="K25" s="16"/>
      <c r="L25" s="44">
        <f>L22+L23+L24</f>
        <v>44003.048699999999</v>
      </c>
      <c r="M25" s="48">
        <f>M22+M23+M24</f>
        <v>44094.899999999994</v>
      </c>
      <c r="N25" s="48">
        <f>N22+N23+N24</f>
        <v>45858.7</v>
      </c>
    </row>
    <row r="26" spans="1:14" ht="100.5" customHeight="1">
      <c r="A26" s="86" t="s">
        <v>29</v>
      </c>
      <c r="B26" s="46" t="s">
        <v>31</v>
      </c>
      <c r="C26" s="29">
        <v>7553.9</v>
      </c>
      <c r="D26" s="29">
        <f>E26+F26+G26</f>
        <v>782</v>
      </c>
      <c r="E26" s="30">
        <v>778</v>
      </c>
      <c r="F26" s="31">
        <v>0</v>
      </c>
      <c r="G26" s="31">
        <v>4</v>
      </c>
      <c r="H26" s="18"/>
      <c r="I26" s="21">
        <v>154.9</v>
      </c>
      <c r="J26" s="50">
        <v>20282</v>
      </c>
      <c r="K26" s="16">
        <v>7.6379999999999999</v>
      </c>
      <c r="L26" s="44">
        <f>C26+D26+I26</f>
        <v>8490.7999999999993</v>
      </c>
      <c r="M26" s="48">
        <v>8830.4500000000007</v>
      </c>
      <c r="N26" s="48">
        <v>9183.59</v>
      </c>
    </row>
    <row r="27" spans="1:14" ht="57.75" customHeight="1">
      <c r="A27" s="87"/>
      <c r="B27" s="46" t="s">
        <v>32</v>
      </c>
      <c r="C27" s="29">
        <v>8518.2000000000007</v>
      </c>
      <c r="D27" s="29">
        <f>E27+F27+G27</f>
        <v>0</v>
      </c>
      <c r="E27" s="30">
        <v>0</v>
      </c>
      <c r="F27" s="31">
        <v>0</v>
      </c>
      <c r="G27" s="31">
        <v>0</v>
      </c>
      <c r="H27" s="18"/>
      <c r="I27" s="21">
        <v>0</v>
      </c>
      <c r="J27" s="50">
        <v>15995</v>
      </c>
      <c r="K27" s="47">
        <v>0</v>
      </c>
      <c r="L27" s="44">
        <f>C27+D27+I27</f>
        <v>8518.2000000000007</v>
      </c>
      <c r="M27" s="48">
        <v>8858.9500000000007</v>
      </c>
      <c r="N27" s="48">
        <v>9213.31</v>
      </c>
    </row>
    <row r="28" spans="1:14" ht="25.5" customHeight="1">
      <c r="A28" s="88"/>
      <c r="B28" s="46" t="s">
        <v>17</v>
      </c>
      <c r="C28" s="29">
        <f>C26+C27</f>
        <v>16072.1</v>
      </c>
      <c r="D28" s="29">
        <f>D26+D27</f>
        <v>782</v>
      </c>
      <c r="E28" s="30">
        <f>E26+E27</f>
        <v>778</v>
      </c>
      <c r="F28" s="31">
        <f>F26+F27</f>
        <v>0</v>
      </c>
      <c r="G28" s="31">
        <f>G26+G27</f>
        <v>4</v>
      </c>
      <c r="H28" s="18"/>
      <c r="I28" s="21">
        <f>I26+I27</f>
        <v>154.9</v>
      </c>
      <c r="J28" s="50">
        <f>J26+J27</f>
        <v>36277</v>
      </c>
      <c r="K28" s="16"/>
      <c r="L28" s="44">
        <f>C28+D28+I28</f>
        <v>17009</v>
      </c>
      <c r="M28" s="48">
        <f>M26+M27</f>
        <v>17689.400000000001</v>
      </c>
      <c r="N28" s="48">
        <f>N26+N27</f>
        <v>18396.900000000001</v>
      </c>
    </row>
    <row r="29" spans="1:14">
      <c r="A29" s="51" t="s">
        <v>8</v>
      </c>
      <c r="B29" s="52"/>
      <c r="C29" s="21">
        <f>C16+C21+C25+C28</f>
        <v>91754.104480000009</v>
      </c>
      <c r="D29" s="53">
        <f>D16+D21+D25+D28</f>
        <v>4792.2060000000001</v>
      </c>
      <c r="E29" s="53">
        <f>E16+E21+E25+E28</f>
        <v>4643</v>
      </c>
      <c r="F29" s="53">
        <f>F16+F21+F25+F28</f>
        <v>122.10000000000001</v>
      </c>
      <c r="G29" s="53">
        <f>G16+G21+G25+G28</f>
        <v>27.106000000000002</v>
      </c>
      <c r="H29" s="53"/>
      <c r="I29" s="54">
        <f>I16+I21+I25+I28</f>
        <v>643.79399999999998</v>
      </c>
      <c r="J29" s="53">
        <f>J16+J21+J25+J28</f>
        <v>133673</v>
      </c>
      <c r="K29" s="53">
        <f>K16+K21+K25+K28</f>
        <v>0</v>
      </c>
      <c r="L29" s="55">
        <f>C29+D29+I29</f>
        <v>97190.104480000009</v>
      </c>
      <c r="M29" s="56">
        <f>M16+M21+M25+M28</f>
        <v>98034.799999999988</v>
      </c>
      <c r="N29" s="56">
        <f>N16+N21+N25+N28</f>
        <v>101956.20000000001</v>
      </c>
    </row>
    <row r="30" spans="1:14">
      <c r="L30" s="7"/>
    </row>
  </sheetData>
  <mergeCells count="17">
    <mergeCell ref="M17:M18"/>
    <mergeCell ref="N17:N18"/>
    <mergeCell ref="A26:A28"/>
    <mergeCell ref="L17:L18"/>
    <mergeCell ref="A12:A16"/>
    <mergeCell ref="A17:A21"/>
    <mergeCell ref="A22:A25"/>
    <mergeCell ref="K17:K18"/>
    <mergeCell ref="B17:B18"/>
    <mergeCell ref="C17:C18"/>
    <mergeCell ref="D17:D18"/>
    <mergeCell ref="F17:F18"/>
    <mergeCell ref="E17:E18"/>
    <mergeCell ref="G17:G18"/>
    <mergeCell ref="J17:J18"/>
    <mergeCell ref="I17:I18"/>
    <mergeCell ref="H17:H18"/>
  </mergeCells>
  <phoneticPr fontId="2" type="noConversion"/>
  <pageMargins left="0.19685039370078741" right="0.19685039370078741" top="0.39370078740157483" bottom="0.27559055118110237" header="0.31496062992125984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2025-04-10T14:03:56Z</cp:lastPrinted>
  <dcterms:created xsi:type="dcterms:W3CDTF">2011-09-20T07:38:58Z</dcterms:created>
  <dcterms:modified xsi:type="dcterms:W3CDTF">2025-04-10T14:03:58Z</dcterms:modified>
</cp:coreProperties>
</file>