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Лист1!$A$1:$E$115</definedName>
  </definedNames>
  <calcPr calcId="125725"/>
</workbook>
</file>

<file path=xl/calcChain.xml><?xml version="1.0" encoding="utf-8"?>
<calcChain xmlns="http://schemas.openxmlformats.org/spreadsheetml/2006/main">
  <c r="E95" i="1"/>
  <c r="D95"/>
  <c r="C95"/>
  <c r="C48" l="1"/>
  <c r="E41"/>
  <c r="D41"/>
  <c r="C41"/>
  <c r="E76"/>
  <c r="D76"/>
  <c r="C76"/>
  <c r="E110"/>
  <c r="D110"/>
  <c r="C110"/>
  <c r="E112"/>
  <c r="E102"/>
  <c r="E99" s="1"/>
  <c r="E63"/>
  <c r="E55" s="1"/>
  <c r="E52"/>
  <c r="E48"/>
  <c r="E38"/>
  <c r="E33"/>
  <c r="E30"/>
  <c r="E28"/>
  <c r="E25"/>
  <c r="E20"/>
  <c r="E18"/>
  <c r="D112"/>
  <c r="D102"/>
  <c r="D99" s="1"/>
  <c r="D63"/>
  <c r="D55" s="1"/>
  <c r="D52"/>
  <c r="D48"/>
  <c r="D38"/>
  <c r="D33"/>
  <c r="D30"/>
  <c r="D28"/>
  <c r="D25"/>
  <c r="D20"/>
  <c r="D18"/>
  <c r="C102"/>
  <c r="C99" s="1"/>
  <c r="C20"/>
  <c r="C63"/>
  <c r="C55" s="1"/>
  <c r="C52"/>
  <c r="C38"/>
  <c r="C33"/>
  <c r="C30"/>
  <c r="C28"/>
  <c r="C25"/>
  <c r="C18"/>
  <c r="C112"/>
  <c r="E75" l="1"/>
  <c r="E51" s="1"/>
  <c r="E50" s="1"/>
  <c r="D75"/>
  <c r="D51" s="1"/>
  <c r="D50" s="1"/>
  <c r="C75"/>
  <c r="C51" s="1"/>
  <c r="C50" s="1"/>
  <c r="E17"/>
  <c r="C17"/>
  <c r="D17"/>
  <c r="E115" l="1"/>
  <c r="D115"/>
  <c r="C115"/>
</calcChain>
</file>

<file path=xl/sharedStrings.xml><?xml version="1.0" encoding="utf-8"?>
<sst xmlns="http://schemas.openxmlformats.org/spreadsheetml/2006/main" count="184" uniqueCount="173">
  <si>
    <t>Утверждено</t>
  </si>
  <si>
    <t xml:space="preserve"> </t>
  </si>
  <si>
    <t>Наименование доходов</t>
  </si>
  <si>
    <t>Код бюджетной классификации Российской Федерации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</si>
  <si>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</si>
  <si>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</si>
  <si>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</si>
  <si>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</si>
  <si>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</si>
  <si>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</si>
  <si>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</si>
  <si>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</si>
  <si>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</si>
  <si>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</si>
  <si>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</si>
  <si>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</si>
  <si>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</si>
  <si>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</si>
  <si>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Транспортный налог с физических лиц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</si>
  <si>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</si>
  <si>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</si>
  <si>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</si>
  <si>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Доходы от использования имущества, находящегося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</si>
  <si>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</si>
  <si>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</si>
  <si>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</si>
  <si>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 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</si>
  <si>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</si>
  <si>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Плата за выбросы загрязняющих веществ в атмосферный воздух стационарными объектами
</t>
  </si>
  <si>
    <t xml:space="preserve">Плата за размещение отходов производства и потребления
</t>
  </si>
  <si>
    <t>000 112 01040 01 0000 120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</si>
  <si>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</si>
  <si>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</si>
  <si>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</si>
  <si>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</si>
  <si>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</si>
  <si>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 xml:space="preserve">Дотации бюджетам муниципальных районов на выравнивание бюджетной обеспеченности из бюджета субъекта Российской Федерации              </t>
  </si>
  <si>
    <t>000 202 15001 05 0000 150</t>
  </si>
  <si>
    <t>Дотации бюджетам муниципальных районов на поддержку мер по обеспечению сбалансированности  бюджетов</t>
  </si>
  <si>
    <t>000 202 15002 05 0000 150</t>
  </si>
  <si>
    <t xml:space="preserve">Субсидии бюджетам бюджетной системы Российской Федерации (межбюджетные субсидии) </t>
  </si>
  <si>
    <t>000 202 20000 00 0000 150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</si>
  <si>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</si>
  <si>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муниципальных районов на поддержку отрасли культуры </t>
  </si>
  <si>
    <t>000 202 25519 05 0000 150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</si>
  <si>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</si>
  <si>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, за счет средств бюджетов</t>
  </si>
  <si>
    <t xml:space="preserve">Субсидии бюджетам муниципальных районов на обеспечение комплексного развития сельских территорий  </t>
  </si>
  <si>
    <t>000 202 25576 05 0000 150</t>
  </si>
  <si>
    <t>Прочие субсидии бюджетам муниципальных районов, в том числе:</t>
  </si>
  <si>
    <t xml:space="preserve"> 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</si>
  <si>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Субсидии бюджетам муниципальных районов, муниципальных округов, городских округов, городских и сельских поселений Архангельской области на капитальный ремонт крытых спортивных объектов муниципальных образований Архангельской области</t>
  </si>
  <si>
    <t>Субсидии бюджетам муниципальных районов, муниципальных округов и городских округов  Архангельской области на комплектование книжных фондов библиотек муниципальных образований Архангельской области и подписку на периодическую печать</t>
  </si>
  <si>
    <t xml:space="preserve">Субсидии бюджетам муниципальных районов, муниципальных округов, городских округов и городских поселений  Архангельской области на организацию транспортного обслуживания населения на пассажирских муниципальных маршрутах автомобильного транспорта </t>
  </si>
  <si>
    <t>Субсидии бюджетам муниципальных районов, муниципальных округов и городских округов Архангельской области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</si>
  <si>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</si>
  <si>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районов, муниципальных округов и городских округов Архангельской области на 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</si>
  <si>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бюджетам муниципальных районов, муниципальных округов и городских округов Архангельской области на обеспечение условий  для развития кадрового потенциала муниципальных образовательных организаций в Архангельской области</t>
  </si>
  <si>
    <t>Субсидии бюджетам муниципальных районов, муниципальных округов и городских округов Архангельской области на ремонт, реконструкцию, благоустройство и установку памятников, обелисков, мемориалов, памятных досок</t>
  </si>
  <si>
    <t>Субсидии бюджетам муниципальных районов, муниципальных округов и городских округов  Архангельской области на доставку муки и лекарственных средств в районы Крайнего Севера и приравненные к ним местности с ограниченными сроками завоза грузов</t>
  </si>
  <si>
    <t>Субвенции бюджетам бюджетной системы Российской Федерации</t>
  </si>
  <si>
    <t>Субвенции    бюджетам муниципальных районов на осуществление первичного   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</si>
  <si>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</si>
  <si>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 xml:space="preserve"> Субвенции бюджетам муниципальных районов Архангельской области на 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</si>
  <si>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 xml:space="preserve"> 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в сфере охраны труда</t>
  </si>
  <si>
    <t>Субвенции бюджетам муниципальных районов, муниципальных округов и городских округов Архангельской области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</si>
  <si>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 по формированию торгового реестра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</si>
  <si>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</si>
  <si>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</si>
  <si>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</si>
  <si>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районов, муниципальных округов и городских округов Архангельской области на 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</si>
  <si>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Субвенции бюджетам муниципальных районов, муниципальных округов Архангельской области на обеспечение мероприятий по переселению граждан из аварийного жилищного фонда за счет средств бюджетов субъектов Российской Федерации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</si>
  <si>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</si>
  <si>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000 202 35303 05 0000 150</t>
  </si>
  <si>
    <t xml:space="preserve">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</si>
  <si>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000 202 30029 05 0000 150</t>
  </si>
  <si>
    <t>Единая субвенция бюджетам муниципальных районов</t>
  </si>
  <si>
    <t>000 202 39998 05 0000 150</t>
  </si>
  <si>
    <t xml:space="preserve">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</si>
  <si>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000 202 35120 05 0000 150</t>
  </si>
  <si>
    <t>Прочие субвенции бюджетам муниципальных районов, в том числе:</t>
  </si>
  <si>
    <t xml:space="preserve">Субвенции бюджетам муниципальных районов, муниципальных округов и городских округов  Архангельской области  на реализацию  образовательных программ 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</si>
  <si>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</t>
  </si>
  <si>
    <t>Иные межбюджетные трансферты</t>
  </si>
  <si>
    <t>000 202 40000 00 0000 150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</si>
  <si>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</si>
  <si>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000 202 40014 05 0000 150</t>
  </si>
  <si>
    <t>Межбюджетные трансферты, передаваемые бюджетам муниципальных районов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</si>
  <si>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000 202 45179 05 0000 150</t>
  </si>
  <si>
    <t>Иные межбюджетные трансферты бюджетам муниципальных районов, муниципальных округов и городских округов Архангельской области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«О ветеранах»</t>
  </si>
  <si>
    <t>Иные межбюджетные трансферты бюджетам муниципальных районов, муниципальных округов и городских округов Архангельской области на поддержку территориального общественного самоуправления</t>
  </si>
  <si>
    <t>Иные межбюджетные трансферты бюджетам муниципальных районов, муниципальных округов и городских округов Архангельской области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</si>
  <si>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Иные межбюджетные трансферты  бюджетам муниципальных районов, муниципальных округов и городских округов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реализуемым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</si>
  <si>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бюджетам муниципальных районов, муниципальных округов и городских округов Архангельской области на развитие инициативных проектов в рамках регионального проекта "Комфортное Поморье"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</si>
  <si>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 прошлых лет</t>
  </si>
  <si>
    <t>Доходы бюджетов муниципальных районов от возврата бюджетными учреждениями остатков субсидий прошлых лет</t>
  </si>
  <si>
    <t>000 218 05010 05 0000 150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</si>
  <si>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</si>
  <si>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</si>
  <si>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</si>
  <si>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Решением Собрания депутатов </t>
  </si>
  <si>
    <t>000 202 25304 05 0000 150</t>
  </si>
  <si>
    <t>000 101 02000 01 0000 110</t>
  </si>
  <si>
    <t>000 103 00000 00 0000 000</t>
  </si>
  <si>
    <t>000 103 02230 01 0000 110</t>
  </si>
  <si>
    <t xml:space="preserve">000 103 02240 01 0000 110 </t>
  </si>
  <si>
    <t>000 103 02250 01 0000 110</t>
  </si>
  <si>
    <t>000 105 00000 00 0000 000</t>
  </si>
  <si>
    <t>000 105 01000 00 0000 110</t>
  </si>
  <si>
    <t>000 105 04000 02 0000 110</t>
  </si>
  <si>
    <t>000 106 00000 00 0000 000</t>
  </si>
  <si>
    <t>000 106 04012 02 0000 110</t>
  </si>
  <si>
    <t>000 108 00000 00 0000 000</t>
  </si>
  <si>
    <t>000 108 03010 01 0000 110</t>
  </si>
  <si>
    <t>000 108 07142 01 0000 110</t>
  </si>
  <si>
    <t>000 111 00000 00 0000 000</t>
  </si>
  <si>
    <t>000 111 05013 05 0000 120</t>
  </si>
  <si>
    <t>000 111 05013 13 0000 120</t>
  </si>
  <si>
    <t>000 111 05025 05 0000 120</t>
  </si>
  <si>
    <t>000 111 09045 05 0000 120</t>
  </si>
  <si>
    <t>000 112 00000 00 0000 000</t>
  </si>
  <si>
    <t>000 112 01010 01 0000 120</t>
  </si>
  <si>
    <t>000 116 00000 00 0000 000</t>
  </si>
  <si>
    <t xml:space="preserve">000 116 01000 01 0000 140 </t>
  </si>
  <si>
    <t>000 200 00000 00 0000 000</t>
  </si>
  <si>
    <t>000 202 00000 00 0000 000</t>
  </si>
  <si>
    <t>000 202 10000 00 0000 150</t>
  </si>
  <si>
    <t>000 202 20299 05 0000 150</t>
  </si>
  <si>
    <t>000 202 20302 05 0000 150</t>
  </si>
  <si>
    <t>000 202 29999 05 0000 150</t>
  </si>
  <si>
    <t>000 202 30000 00 0000 150</t>
  </si>
  <si>
    <t>000 202 35118 05 0000 150</t>
  </si>
  <si>
    <t>000 202 30024 05 0000 150</t>
  </si>
  <si>
    <t>000 202 39999 05 0000 150</t>
  </si>
  <si>
    <t>000 219 35118 05 0000 150</t>
  </si>
  <si>
    <t>000 219 60010 05 0000 150</t>
  </si>
  <si>
    <t>000 218 00000 00 0000 150</t>
  </si>
  <si>
    <t>000 219 00000 00 0000 150</t>
  </si>
  <si>
    <t>000 202 49999 05 0000 150</t>
  </si>
  <si>
    <t>Налог, взимаемый в связи с применением патентной системы налогообложения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</si>
  <si>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</si>
  <si>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</si>
  <si>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</si>
  <si>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</si>
  <si>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</si>
  <si>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000 114 06013 13 0000 430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</si>
  <si>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сельских поселений и межселенных территорий муниципальных районов</t>
  </si>
  <si>
    <t>000 114 06313 05 0000 430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</si>
  <si>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которые расположены в границах городских поселений</t>
  </si>
  <si>
    <t>000 114 06313 13 0000 430</t>
  </si>
  <si>
    <t>Прочие межбюджетные трансферты, передаваемые бюджетам муниципальных районов, в том числе:</t>
  </si>
  <si>
    <t>000 202 35082 05 0000 150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</si>
  <si>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</si>
  <si>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</si>
  <si>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000 202 35179 05 0000 150</t>
  </si>
  <si>
    <t xml:space="preserve">Субвенции бюджетам муниципальных районов, муниципальных округов и городских округов Архангельской области на осуществление государственных полномочий по организации и осуществлению деятельности по опеке и попечительству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</si>
  <si>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</si>
  <si>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000 114 02053 05 0000 410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</si>
  <si>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</si>
  <si>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000 114 06025 05 0000 430</t>
  </si>
  <si>
    <t>Сумма, рублей          2025 год</t>
  </si>
  <si>
    <t>Сумма, рублей                                 2026 год</t>
  </si>
  <si>
    <t>Сумма, рублей                                        2027 год</t>
  </si>
  <si>
    <t>Итого доходы</t>
  </si>
  <si>
    <t>Прогнозируемые  доходы   бюджета МО "Ленский муниципальный район" по группам, подгруппам и статьям классификации доходов бюджета  на 2025 год и на плановый период 2026 и 2027 годов</t>
  </si>
  <si>
    <t xml:space="preserve"> Приложение № 2  </t>
  </si>
  <si>
    <t xml:space="preserve"> от 11 декабря 2024 года № 105-н             </t>
  </si>
  <si>
    <t>Субсидии бюджетам муниципальных районов, муниципальных округов и городских округов Архангельской области на проведение комплексных кадастровых работ</t>
  </si>
  <si>
    <t>Субвенции бюджетам муниципальных районов, муниципальных округов и городских округов Архангельской области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</si>
  <si>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бюджетам муниципальных районов, муниципальных округов и городских округов Архангельской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</si>
  <si>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Приложение № 1 </t>
  </si>
  <si>
    <t>Ленского муниципального  района</t>
  </si>
  <si>
    <t xml:space="preserve"> от 19 февраля 2025 года № 111-н          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</si>
</sst>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5"/>
  <sheetViews>
    <sheetView tabSelected="1" workbookViewId="0">
      <selection activeCell="F125" sqref="F125"/>
    </sheetView>
  </sheetViews>
  <sheetFormatPr defaultRowHeight="15"/>
  <cols>
    <col min="1" max="1" width="62.140625" customWidth="1"/>
    <col min="2" max="2" width="21.42578125" customWidth="1"/>
    <col min="3" max="3" width="12.7109375" customWidth="1"/>
    <col min="4" max="4" width="12.42578125" customWidth="1"/>
    <col min="5" max="5" width="12.7109375" customWidth="1"/>
  </cols>
  <sheetData>
    <row r="1" spans="1:5">
      <c r="A1" s="1"/>
      <c r="B1" s="14" t="s">
        <v>170</v>
      </c>
      <c r="C1" s="14"/>
      <c r="D1" s="13"/>
      <c r="E1" s="13"/>
    </row>
    <row r="2" spans="1:5">
      <c r="A2" s="1"/>
      <c r="B2" s="14" t="s">
        <v>0</v>
      </c>
      <c r="C2" s="14"/>
      <c r="D2" s="13"/>
      <c r="E2" s="13"/>
    </row>
    <row r="3" spans="1:5">
      <c r="A3" s="1"/>
      <c r="B3" s="14" t="s">
        <v>100</v>
      </c>
      <c r="C3" s="14"/>
      <c r="D3" s="13"/>
      <c r="E3" s="13"/>
    </row>
    <row r="4" spans="1:5" ht="13.5" customHeight="1">
      <c r="A4" s="1"/>
      <c r="B4" s="14" t="s">
        <v>171</v>
      </c>
      <c r="C4" s="14"/>
      <c r="D4" s="13"/>
      <c r="E4" s="13"/>
    </row>
    <row r="5" spans="1:5">
      <c r="A5" s="1"/>
      <c r="B5" s="14" t="s">
        <v>172</v>
      </c>
      <c r="C5" s="14"/>
      <c r="D5" s="13"/>
      <c r="E5" s="13"/>
    </row>
    <row r="6" spans="1:5">
      <c r="A6" s="1"/>
      <c r="B6" s="14"/>
      <c r="C6" s="13"/>
      <c r="D6" s="13"/>
      <c r="E6" s="13"/>
    </row>
    <row r="7" spans="1:5">
      <c r="A7" s="1"/>
      <c r="B7" s="14" t="s">
        <v>165</v>
      </c>
      <c r="C7" s="14"/>
      <c r="D7" s="13"/>
      <c r="E7" s="13"/>
    </row>
    <row r="8" spans="1:5">
      <c r="A8" s="1"/>
      <c r="B8" s="14" t="s">
        <v>0</v>
      </c>
      <c r="C8" s="14"/>
      <c r="D8" s="13"/>
      <c r="E8" s="13"/>
    </row>
    <row r="9" spans="1:5" ht="15" customHeight="1">
      <c r="A9" s="1"/>
      <c r="B9" s="14" t="s">
        <v>100</v>
      </c>
      <c r="C9" s="14"/>
      <c r="D9" s="13"/>
      <c r="E9" s="13"/>
    </row>
    <row r="10" spans="1:5" ht="15" customHeight="1">
      <c r="A10" s="1"/>
      <c r="B10" s="14" t="s">
        <v>171</v>
      </c>
      <c r="C10" s="14"/>
      <c r="D10" s="13"/>
      <c r="E10" s="13"/>
    </row>
    <row r="11" spans="1:5" ht="15" customHeight="1">
      <c r="A11" s="1"/>
      <c r="B11" s="14" t="s">
        <v>166</v>
      </c>
      <c r="C11" s="14"/>
      <c r="D11" s="13"/>
      <c r="E11" s="13"/>
    </row>
    <row r="12" spans="1:5">
      <c r="A12" s="1"/>
      <c r="B12" s="14"/>
      <c r="C12" s="13"/>
      <c r="D12" s="13"/>
      <c r="E12" s="13"/>
    </row>
    <row r="13" spans="1:5" ht="50.25" customHeight="1">
      <c r="A13" s="12" t="s">
        <v>164</v>
      </c>
      <c r="B13" s="12"/>
      <c r="C13" s="12"/>
      <c r="D13" s="13"/>
      <c r="E13" s="13"/>
    </row>
    <row r="14" spans="1:5">
      <c r="A14" s="1"/>
      <c r="B14" s="1"/>
      <c r="C14" s="1"/>
    </row>
    <row r="15" spans="1:5" ht="60">
      <c r="A15" s="2" t="s">
        <v>2</v>
      </c>
      <c r="B15" s="2" t="s">
        <v>3</v>
      </c>
      <c r="C15" s="11" t="s">
        <v>160</v>
      </c>
      <c r="D15" s="11" t="s">
        <v>161</v>
      </c>
      <c r="E15" s="11" t="s">
        <v>162</v>
      </c>
    </row>
    <row r="16" spans="1:5">
      <c r="A16" s="3">
        <v>1</v>
      </c>
      <c r="B16" s="3">
        <v>2</v>
      </c>
      <c r="C16" s="11">
        <v>3</v>
      </c>
      <c r="D16" s="11">
        <v>4</v>
      </c>
      <c r="E16" s="11">
        <v>5</v>
      </c>
    </row>
    <row r="17" spans="1:5">
      <c r="A17" s="6" t="s">
        <v>4</v>
      </c>
      <c r="B17" s="4" t="s">
        <v>5</v>
      </c>
      <c r="C17" s="10">
        <f>C18+C20+C25+C28+C30+C33+C38+C41+C48</f>
        <v>152756847.94</v>
      </c>
      <c r="D17" s="10">
        <f>D18+D20+D25+D28+D30+D33+D38+D41+D48</f>
        <v>159965054.81999999</v>
      </c>
      <c r="E17" s="10">
        <f>E18+E20+E25+E28+E30+E33+E38+E41+E48</f>
        <v>168020031.11000001</v>
      </c>
    </row>
    <row r="18" spans="1:5">
      <c r="A18" s="4" t="s">
        <v>6</v>
      </c>
      <c r="B18" s="4" t="s">
        <v>7</v>
      </c>
      <c r="C18" s="10">
        <f>C19</f>
        <v>108977500</v>
      </c>
      <c r="D18" s="10">
        <f>D19</f>
        <v>113336600</v>
      </c>
      <c r="E18" s="10">
        <f>E19</f>
        <v>116662050</v>
      </c>
    </row>
    <row r="19" spans="1:5">
      <c r="A19" s="4" t="s">
        <v>8</v>
      </c>
      <c r="B19" s="4" t="s">
        <v>102</v>
      </c>
      <c r="C19" s="10">
        <v>108977500</v>
      </c>
      <c r="D19" s="10">
        <v>113336600</v>
      </c>
      <c r="E19" s="10">
        <v>116662050</v>
      </c>
    </row>
    <row r="20" spans="1:5" ht="26.25">
      <c r="A20" s="4" t="s">
        <v>9</v>
      </c>
      <c r="B20" s="4" t="s">
        <v>103</v>
      </c>
      <c r="C20" s="10">
        <f>C21+C22+C23+C24</f>
        <v>12981400</v>
      </c>
      <c r="D20" s="10">
        <f>D21+D22+D23+D24</f>
        <v>13382326.82</v>
      </c>
      <c r="E20" s="10">
        <f>E21+E22+E23+E24</f>
        <v>17633363.109999999</v>
      </c>
    </row>
    <row r="21" spans="1:5" ht="54" customHeight="1">
      <c r="A21" s="8" t="s">
        <v>10</v>
      </c>
      <c r="B21" s="4" t="s">
        <v>104</v>
      </c>
      <c r="C21" s="10">
        <v>6727000</v>
      </c>
      <c r="D21" s="10">
        <v>6934721.5199999996</v>
      </c>
      <c r="E21" s="10">
        <v>9137608.7599999998</v>
      </c>
    </row>
    <row r="22" spans="1:5" ht="64.5">
      <c r="A22" s="5" t="s">
        <v>11</v>
      </c>
      <c r="B22" s="4" t="s">
        <v>105</v>
      </c>
      <c r="C22" s="10">
        <v>35000</v>
      </c>
      <c r="D22" s="10">
        <v>36132.730000000003</v>
      </c>
      <c r="E22" s="10">
        <v>47610.080000000002</v>
      </c>
    </row>
    <row r="23" spans="1:5" ht="54" customHeight="1">
      <c r="A23" s="8" t="s">
        <v>12</v>
      </c>
      <c r="B23" s="4" t="s">
        <v>106</v>
      </c>
      <c r="C23" s="10">
        <v>6951600</v>
      </c>
      <c r="D23" s="10">
        <v>7166235.7800000003</v>
      </c>
      <c r="E23" s="10">
        <v>9442665.9499999993</v>
      </c>
    </row>
    <row r="24" spans="1:5" ht="51.75">
      <c r="A24" s="4" t="s">
        <v>13</v>
      </c>
      <c r="B24" s="4" t="s">
        <v>14</v>
      </c>
      <c r="C24" s="10">
        <v>-732200</v>
      </c>
      <c r="D24" s="10">
        <v>-754763.21</v>
      </c>
      <c r="E24" s="10">
        <v>-994521.68</v>
      </c>
    </row>
    <row r="25" spans="1:5">
      <c r="A25" s="4" t="s">
        <v>15</v>
      </c>
      <c r="B25" s="4" t="s">
        <v>107</v>
      </c>
      <c r="C25" s="10">
        <f>C26+C27</f>
        <v>9566000</v>
      </c>
      <c r="D25" s="10">
        <f>D26+D27</f>
        <v>10345915</v>
      </c>
      <c r="E25" s="10">
        <f>E26+E27</f>
        <v>10756974</v>
      </c>
    </row>
    <row r="26" spans="1:5" ht="26.25">
      <c r="A26" s="4" t="s">
        <v>16</v>
      </c>
      <c r="B26" s="4" t="s">
        <v>108</v>
      </c>
      <c r="C26" s="10">
        <v>8232000</v>
      </c>
      <c r="D26" s="10">
        <v>8590915</v>
      </c>
      <c r="E26" s="10">
        <v>8931974</v>
      </c>
    </row>
    <row r="27" spans="1:5" ht="26.25">
      <c r="A27" s="4" t="s">
        <v>139</v>
      </c>
      <c r="B27" s="4" t="s">
        <v>109</v>
      </c>
      <c r="C27" s="10">
        <v>1334000</v>
      </c>
      <c r="D27" s="10">
        <v>1755000</v>
      </c>
      <c r="E27" s="10">
        <v>1825000</v>
      </c>
    </row>
    <row r="28" spans="1:5">
      <c r="A28" s="4" t="s">
        <v>17</v>
      </c>
      <c r="B28" s="4" t="s">
        <v>110</v>
      </c>
      <c r="C28" s="10">
        <f>C29</f>
        <v>7138700</v>
      </c>
      <c r="D28" s="10">
        <f>D29</f>
        <v>8569313</v>
      </c>
      <c r="E28" s="10">
        <f>E29</f>
        <v>8560744</v>
      </c>
    </row>
    <row r="29" spans="1:5">
      <c r="A29" s="4" t="s">
        <v>18</v>
      </c>
      <c r="B29" s="4" t="s">
        <v>111</v>
      </c>
      <c r="C29" s="10">
        <v>7138700</v>
      </c>
      <c r="D29" s="10">
        <v>8569313</v>
      </c>
      <c r="E29" s="10">
        <v>8560744</v>
      </c>
    </row>
    <row r="30" spans="1:5">
      <c r="A30" s="4" t="s">
        <v>19</v>
      </c>
      <c r="B30" s="4" t="s">
        <v>112</v>
      </c>
      <c r="C30" s="10">
        <f>C31+C32</f>
        <v>3285847.94</v>
      </c>
      <c r="D30" s="10">
        <f>D31+D32</f>
        <v>2086000</v>
      </c>
      <c r="E30" s="10">
        <f>E31+E32</f>
        <v>2162000</v>
      </c>
    </row>
    <row r="31" spans="1:5" ht="40.5" customHeight="1">
      <c r="A31" s="7" t="s">
        <v>20</v>
      </c>
      <c r="B31" s="4" t="s">
        <v>113</v>
      </c>
      <c r="C31" s="10">
        <v>3100847.94</v>
      </c>
      <c r="D31" s="10">
        <v>1901000</v>
      </c>
      <c r="E31" s="10">
        <v>1977000</v>
      </c>
    </row>
    <row r="32" spans="1:5" ht="128.25">
      <c r="A32" s="5" t="s">
        <v>21</v>
      </c>
      <c r="B32" s="4" t="s">
        <v>114</v>
      </c>
      <c r="C32" s="10">
        <v>185000</v>
      </c>
      <c r="D32" s="10">
        <v>185000</v>
      </c>
      <c r="E32" s="10">
        <v>185000</v>
      </c>
    </row>
    <row r="33" spans="1:5" ht="26.25">
      <c r="A33" s="4" t="s">
        <v>22</v>
      </c>
      <c r="B33" s="4" t="s">
        <v>115</v>
      </c>
      <c r="C33" s="10">
        <f>C34+C35+C36+C37</f>
        <v>9495000</v>
      </c>
      <c r="D33" s="10">
        <f>D34+D35+D36+D37</f>
        <v>9495000</v>
      </c>
      <c r="E33" s="10">
        <f>E34+E35+E36+E37</f>
        <v>9495000</v>
      </c>
    </row>
    <row r="34" spans="1:5" ht="64.5">
      <c r="A34" s="5" t="s">
        <v>23</v>
      </c>
      <c r="B34" s="4" t="s">
        <v>116</v>
      </c>
      <c r="C34" s="10">
        <v>2374900</v>
      </c>
      <c r="D34" s="10">
        <v>2374900</v>
      </c>
      <c r="E34" s="10">
        <v>2374900</v>
      </c>
    </row>
    <row r="35" spans="1:5" ht="54" customHeight="1">
      <c r="A35" s="5" t="s">
        <v>24</v>
      </c>
      <c r="B35" s="4" t="s">
        <v>117</v>
      </c>
      <c r="C35" s="10">
        <v>914800</v>
      </c>
      <c r="D35" s="10">
        <v>914800</v>
      </c>
      <c r="E35" s="10">
        <v>914800</v>
      </c>
    </row>
    <row r="36" spans="1:5" ht="51.75">
      <c r="A36" s="4" t="s">
        <v>25</v>
      </c>
      <c r="B36" s="4" t="s">
        <v>118</v>
      </c>
      <c r="C36" s="10">
        <v>62200</v>
      </c>
      <c r="D36" s="10">
        <v>62200</v>
      </c>
      <c r="E36" s="10">
        <v>62200</v>
      </c>
    </row>
    <row r="37" spans="1:5" ht="55.5" customHeight="1">
      <c r="A37" s="4" t="s">
        <v>26</v>
      </c>
      <c r="B37" s="4" t="s">
        <v>119</v>
      </c>
      <c r="C37" s="10">
        <v>6143100</v>
      </c>
      <c r="D37" s="10">
        <v>6143100</v>
      </c>
      <c r="E37" s="10">
        <v>6143100</v>
      </c>
    </row>
    <row r="38" spans="1:5">
      <c r="A38" s="4" t="s">
        <v>27</v>
      </c>
      <c r="B38" s="4" t="s">
        <v>120</v>
      </c>
      <c r="C38" s="10">
        <f>C39+C40</f>
        <v>755400</v>
      </c>
      <c r="D38" s="10">
        <f>D39+D40</f>
        <v>755400</v>
      </c>
      <c r="E38" s="10">
        <f>E39+E40</f>
        <v>755400</v>
      </c>
    </row>
    <row r="39" spans="1:5" ht="28.5" customHeight="1">
      <c r="A39" s="8" t="s">
        <v>28</v>
      </c>
      <c r="B39" s="4" t="s">
        <v>121</v>
      </c>
      <c r="C39" s="10">
        <v>660000</v>
      </c>
      <c r="D39" s="10">
        <v>660000</v>
      </c>
      <c r="E39" s="10">
        <v>660000</v>
      </c>
    </row>
    <row r="40" spans="1:5" ht="21.75" customHeight="1">
      <c r="A40" s="8" t="s">
        <v>29</v>
      </c>
      <c r="B40" s="4" t="s">
        <v>30</v>
      </c>
      <c r="C40" s="10">
        <v>95400</v>
      </c>
      <c r="D40" s="10">
        <v>95400</v>
      </c>
      <c r="E40" s="10">
        <v>95400</v>
      </c>
    </row>
    <row r="41" spans="1:5" ht="23.25" customHeight="1">
      <c r="A41" s="4" t="s">
        <v>140</v>
      </c>
      <c r="B41" s="4" t="s">
        <v>141</v>
      </c>
      <c r="C41" s="10">
        <f>C42+C43+C44+C45+C46+C47</f>
        <v>0</v>
      </c>
      <c r="D41" s="10">
        <f>D42+D43+D44+D45+D46+D47</f>
        <v>1313800</v>
      </c>
      <c r="E41" s="10">
        <f>E42+E43+E44+E45+E46+E47</f>
        <v>1313800</v>
      </c>
    </row>
    <row r="42" spans="1:5" ht="66.75" customHeight="1">
      <c r="A42" s="5" t="s">
        <v>156</v>
      </c>
      <c r="B42" s="4" t="s">
        <v>157</v>
      </c>
      <c r="C42" s="10">
        <v>0</v>
      </c>
      <c r="D42" s="10">
        <v>769900</v>
      </c>
      <c r="E42" s="10">
        <v>769900</v>
      </c>
    </row>
    <row r="43" spans="1:5" ht="40.5" customHeight="1">
      <c r="A43" s="4" t="s">
        <v>142</v>
      </c>
      <c r="B43" s="4" t="s">
        <v>143</v>
      </c>
      <c r="C43" s="10">
        <v>0</v>
      </c>
      <c r="D43" s="10">
        <v>117400</v>
      </c>
      <c r="E43" s="10">
        <v>117400</v>
      </c>
    </row>
    <row r="44" spans="1:5" ht="45.75" customHeight="1">
      <c r="A44" s="4" t="s">
        <v>144</v>
      </c>
      <c r="B44" s="4" t="s">
        <v>145</v>
      </c>
      <c r="C44" s="10">
        <v>0</v>
      </c>
      <c r="D44" s="10">
        <v>275000</v>
      </c>
      <c r="E44" s="10">
        <v>275000</v>
      </c>
    </row>
    <row r="45" spans="1:5" ht="41.25" customHeight="1">
      <c r="A45" s="4" t="s">
        <v>158</v>
      </c>
      <c r="B45" s="4" t="s">
        <v>159</v>
      </c>
      <c r="C45" s="10">
        <v>0</v>
      </c>
      <c r="D45" s="10">
        <v>84800</v>
      </c>
      <c r="E45" s="10">
        <v>84800</v>
      </c>
    </row>
    <row r="46" spans="1:5" ht="69.75" customHeight="1">
      <c r="A46" s="5" t="s">
        <v>146</v>
      </c>
      <c r="B46" s="4" t="s">
        <v>147</v>
      </c>
      <c r="C46" s="10">
        <v>0</v>
      </c>
      <c r="D46" s="10">
        <v>35100</v>
      </c>
      <c r="E46" s="10">
        <v>35100</v>
      </c>
    </row>
    <row r="47" spans="1:5" ht="69.75" customHeight="1">
      <c r="A47" s="5" t="s">
        <v>148</v>
      </c>
      <c r="B47" s="4" t="s">
        <v>149</v>
      </c>
      <c r="C47" s="10">
        <v>0</v>
      </c>
      <c r="D47" s="10">
        <v>31600</v>
      </c>
      <c r="E47" s="10">
        <v>31600</v>
      </c>
    </row>
    <row r="48" spans="1:5">
      <c r="A48" s="4" t="s">
        <v>31</v>
      </c>
      <c r="B48" s="4" t="s">
        <v>122</v>
      </c>
      <c r="C48" s="10">
        <f>C49</f>
        <v>557000</v>
      </c>
      <c r="D48" s="10">
        <f>D49</f>
        <v>680700</v>
      </c>
      <c r="E48" s="10">
        <f>E49</f>
        <v>680700</v>
      </c>
    </row>
    <row r="49" spans="1:5" ht="26.25">
      <c r="A49" s="4" t="s">
        <v>32</v>
      </c>
      <c r="B49" s="4" t="s">
        <v>123</v>
      </c>
      <c r="C49" s="10">
        <v>557000</v>
      </c>
      <c r="D49" s="10">
        <v>680700</v>
      </c>
      <c r="E49" s="10">
        <v>680700</v>
      </c>
    </row>
    <row r="50" spans="1:5">
      <c r="A50" s="6" t="s">
        <v>33</v>
      </c>
      <c r="B50" s="4" t="s">
        <v>124</v>
      </c>
      <c r="C50" s="10">
        <f>C51+C110+C112</f>
        <v>771407460.43000007</v>
      </c>
      <c r="D50" s="10">
        <f>D51+D110+D112</f>
        <v>776709463.11999989</v>
      </c>
      <c r="E50" s="10">
        <f>E51+E110+E112</f>
        <v>783415479.12000012</v>
      </c>
    </row>
    <row r="51" spans="1:5" ht="26.25">
      <c r="A51" s="6" t="s">
        <v>34</v>
      </c>
      <c r="B51" s="4" t="s">
        <v>125</v>
      </c>
      <c r="C51" s="10">
        <f>C52+C55+C75+C99</f>
        <v>771511587.83000004</v>
      </c>
      <c r="D51" s="10">
        <f>D52+D55+D75+D99</f>
        <v>776709463.11999989</v>
      </c>
      <c r="E51" s="10">
        <f>E52+E55+E75+E99</f>
        <v>783415479.12000012</v>
      </c>
    </row>
    <row r="52" spans="1:5">
      <c r="A52" s="4" t="s">
        <v>35</v>
      </c>
      <c r="B52" s="4" t="s">
        <v>126</v>
      </c>
      <c r="C52" s="10">
        <f>C53+C54</f>
        <v>340401462.32000005</v>
      </c>
      <c r="D52" s="10">
        <f>D53+D54</f>
        <v>335885532.11000001</v>
      </c>
      <c r="E52" s="10">
        <f>E53+E54</f>
        <v>336473618.83000004</v>
      </c>
    </row>
    <row r="53" spans="1:5" ht="26.25">
      <c r="A53" s="4" t="s">
        <v>36</v>
      </c>
      <c r="B53" s="4" t="s">
        <v>37</v>
      </c>
      <c r="C53" s="10">
        <v>30580347.219999999</v>
      </c>
      <c r="D53" s="10">
        <v>26064417.010000002</v>
      </c>
      <c r="E53" s="10">
        <v>26652503.73</v>
      </c>
    </row>
    <row r="54" spans="1:5" ht="26.25">
      <c r="A54" s="4" t="s">
        <v>38</v>
      </c>
      <c r="B54" s="4" t="s">
        <v>39</v>
      </c>
      <c r="C54" s="10">
        <v>309821115.10000002</v>
      </c>
      <c r="D54" s="10">
        <v>309821115.10000002</v>
      </c>
      <c r="E54" s="10">
        <v>309821115.10000002</v>
      </c>
    </row>
    <row r="55" spans="1:5" ht="26.25">
      <c r="A55" s="4" t="s">
        <v>40</v>
      </c>
      <c r="B55" s="4" t="s">
        <v>41</v>
      </c>
      <c r="C55" s="10">
        <f>C56+C57+C58+C59+C60+C61+C62+C63</f>
        <v>6226971.3200000003</v>
      </c>
      <c r="D55" s="10">
        <f>D56+D57+D58+D59+D60+D61+D62+D63</f>
        <v>73216.45</v>
      </c>
      <c r="E55" s="10">
        <f>E56+E57+E58+E59+E60+E61+E62+E63</f>
        <v>74304.179999999993</v>
      </c>
    </row>
    <row r="56" spans="1:5" hidden="1">
      <c r="A56" s="4" t="s">
        <v>1</v>
      </c>
      <c r="B56" s="4" t="s">
        <v>1</v>
      </c>
      <c r="C56" s="10">
        <v>0</v>
      </c>
      <c r="D56" s="10">
        <v>0</v>
      </c>
      <c r="E56" s="10">
        <v>0</v>
      </c>
    </row>
    <row r="57" spans="1:5" ht="26.25" hidden="1">
      <c r="A57" s="4" t="s">
        <v>43</v>
      </c>
      <c r="B57" s="4" t="s">
        <v>44</v>
      </c>
      <c r="C57" s="10">
        <v>0</v>
      </c>
      <c r="D57" s="10">
        <v>0</v>
      </c>
      <c r="E57" s="10">
        <v>0</v>
      </c>
    </row>
    <row r="58" spans="1:5" ht="77.25" hidden="1">
      <c r="A58" s="5" t="s">
        <v>45</v>
      </c>
      <c r="B58" s="4" t="s">
        <v>127</v>
      </c>
      <c r="C58" s="10">
        <v>0</v>
      </c>
      <c r="D58" s="10">
        <v>0</v>
      </c>
      <c r="E58" s="10">
        <v>0</v>
      </c>
    </row>
    <row r="59" spans="1:5" ht="64.5" hidden="1">
      <c r="A59" s="5" t="s">
        <v>46</v>
      </c>
      <c r="B59" s="4" t="s">
        <v>128</v>
      </c>
      <c r="C59" s="10">
        <v>0</v>
      </c>
      <c r="D59" s="10">
        <v>0</v>
      </c>
      <c r="E59" s="10">
        <v>0</v>
      </c>
    </row>
    <row r="60" spans="1:5" ht="52.5" hidden="1" customHeight="1">
      <c r="A60" s="5" t="s">
        <v>42</v>
      </c>
      <c r="B60" s="4" t="s">
        <v>101</v>
      </c>
      <c r="C60" s="10">
        <v>0</v>
      </c>
      <c r="D60" s="10">
        <v>0</v>
      </c>
      <c r="E60" s="10">
        <v>0</v>
      </c>
    </row>
    <row r="61" spans="1:5" ht="27.75" customHeight="1">
      <c r="A61" s="4" t="s">
        <v>43</v>
      </c>
      <c r="B61" s="4" t="s">
        <v>44</v>
      </c>
      <c r="C61" s="10">
        <v>3672279.95</v>
      </c>
      <c r="D61" s="10">
        <v>73216.45</v>
      </c>
      <c r="E61" s="10">
        <v>74304.179999999993</v>
      </c>
    </row>
    <row r="62" spans="1:5" ht="26.25">
      <c r="A62" s="4" t="s">
        <v>47</v>
      </c>
      <c r="B62" s="4" t="s">
        <v>48</v>
      </c>
      <c r="C62" s="10">
        <v>1177880.3700000001</v>
      </c>
      <c r="D62" s="10">
        <v>0</v>
      </c>
      <c r="E62" s="10">
        <v>0</v>
      </c>
    </row>
    <row r="63" spans="1:5">
      <c r="A63" s="4" t="s">
        <v>49</v>
      </c>
      <c r="B63" s="4" t="s">
        <v>129</v>
      </c>
      <c r="C63" s="10">
        <f>C64+C65+C66+C67+C68+C69+C70+C71+C72+C73+C74</f>
        <v>1376811</v>
      </c>
      <c r="D63" s="10">
        <f>D64+D65+D66+D67+D68+D69+D70+D71+D72+D73+D74</f>
        <v>0</v>
      </c>
      <c r="E63" s="10">
        <f>E64+E65+E66+E67+E68+E69+E70+E71+E72+E73+E74</f>
        <v>0</v>
      </c>
    </row>
    <row r="64" spans="1:5" ht="77.25" hidden="1">
      <c r="A64" s="5" t="s">
        <v>50</v>
      </c>
      <c r="B64" s="4"/>
      <c r="C64" s="10">
        <v>0</v>
      </c>
      <c r="D64" s="10">
        <v>0</v>
      </c>
      <c r="E64" s="10">
        <v>0</v>
      </c>
    </row>
    <row r="65" spans="1:5" ht="51.75" hidden="1">
      <c r="A65" s="4" t="s">
        <v>51</v>
      </c>
      <c r="B65" s="4"/>
      <c r="C65" s="10">
        <v>0</v>
      </c>
      <c r="D65" s="10">
        <v>0</v>
      </c>
      <c r="E65" s="10">
        <v>0</v>
      </c>
    </row>
    <row r="66" spans="1:5" ht="51.75" hidden="1">
      <c r="A66" s="4" t="s">
        <v>52</v>
      </c>
      <c r="B66" s="4"/>
      <c r="C66" s="10">
        <v>0</v>
      </c>
      <c r="D66" s="10">
        <v>0</v>
      </c>
      <c r="E66" s="10">
        <v>0</v>
      </c>
    </row>
    <row r="67" spans="1:5" ht="51.75" hidden="1">
      <c r="A67" s="4" t="s">
        <v>53</v>
      </c>
      <c r="B67" s="4"/>
      <c r="C67" s="10">
        <v>0</v>
      </c>
      <c r="D67" s="10">
        <v>0</v>
      </c>
      <c r="E67" s="10">
        <v>0</v>
      </c>
    </row>
    <row r="68" spans="1:5" ht="64.5" hidden="1">
      <c r="A68" s="5" t="s">
        <v>54</v>
      </c>
      <c r="B68" s="4"/>
      <c r="C68" s="10">
        <v>0</v>
      </c>
      <c r="D68" s="10">
        <v>0</v>
      </c>
      <c r="E68" s="10">
        <v>0</v>
      </c>
    </row>
    <row r="69" spans="1:5" ht="64.5">
      <c r="A69" s="5" t="s">
        <v>55</v>
      </c>
      <c r="B69" s="4"/>
      <c r="C69" s="10">
        <v>11811</v>
      </c>
      <c r="D69" s="10">
        <v>0</v>
      </c>
      <c r="E69" s="10">
        <v>0</v>
      </c>
    </row>
    <row r="70" spans="1:5" ht="39.75" customHeight="1">
      <c r="A70" s="4" t="s">
        <v>167</v>
      </c>
      <c r="B70" s="4"/>
      <c r="C70" s="10">
        <v>846000</v>
      </c>
      <c r="D70" s="10">
        <v>0</v>
      </c>
      <c r="E70" s="10">
        <v>0</v>
      </c>
    </row>
    <row r="71" spans="1:5" ht="64.5" hidden="1">
      <c r="A71" s="5" t="s">
        <v>56</v>
      </c>
      <c r="B71" s="4"/>
      <c r="C71" s="10">
        <v>0</v>
      </c>
      <c r="D71" s="10">
        <v>0</v>
      </c>
      <c r="E71" s="10">
        <v>0</v>
      </c>
    </row>
    <row r="72" spans="1:5" ht="51.75" hidden="1">
      <c r="A72" s="4" t="s">
        <v>57</v>
      </c>
      <c r="B72" s="4"/>
      <c r="C72" s="10">
        <v>0</v>
      </c>
      <c r="D72" s="10">
        <v>0</v>
      </c>
      <c r="E72" s="10">
        <v>0</v>
      </c>
    </row>
    <row r="73" spans="1:5" ht="51.75" hidden="1">
      <c r="A73" s="4" t="s">
        <v>58</v>
      </c>
      <c r="B73" s="4"/>
      <c r="C73" s="10">
        <v>0</v>
      </c>
      <c r="D73" s="10">
        <v>0</v>
      </c>
      <c r="E73" s="10">
        <v>0</v>
      </c>
    </row>
    <row r="74" spans="1:5" ht="51.75">
      <c r="A74" s="4" t="s">
        <v>59</v>
      </c>
      <c r="B74" s="4"/>
      <c r="C74" s="10">
        <v>519000</v>
      </c>
      <c r="D74" s="10">
        <v>0</v>
      </c>
      <c r="E74" s="10">
        <v>0</v>
      </c>
    </row>
    <row r="75" spans="1:5">
      <c r="A75" s="4" t="s">
        <v>60</v>
      </c>
      <c r="B75" s="4" t="s">
        <v>130</v>
      </c>
      <c r="C75" s="10">
        <f>C76+C88+C89+C90+C91+C92+C93+C94+C95</f>
        <v>414511054.75999999</v>
      </c>
      <c r="D75" s="10">
        <f>D76+D88+D89+D90+D91+D92+D93+D94+D95</f>
        <v>432915062.76999998</v>
      </c>
      <c r="E75" s="10">
        <f>E76+E88+E89+E90+E91+E92+E93+E94+E95</f>
        <v>440318043.63999999</v>
      </c>
    </row>
    <row r="76" spans="1:5" ht="33" customHeight="1">
      <c r="A76" s="4" t="s">
        <v>62</v>
      </c>
      <c r="B76" s="4" t="s">
        <v>132</v>
      </c>
      <c r="C76" s="10">
        <f>C77+C78+C79+C80+C81+C82+C83+C84+C85+C86+C87</f>
        <v>26073415.289999999</v>
      </c>
      <c r="D76" s="10">
        <f>D77+D78+D79+D80+D81+D82+D83+D84+D85+D86+D87</f>
        <v>33790378.789999999</v>
      </c>
      <c r="E76" s="10">
        <f>E77+E78+E79+E80+E81+E82+E83+E84+E85+E86+E87</f>
        <v>35027284.980000004</v>
      </c>
    </row>
    <row r="77" spans="1:5" ht="51.75">
      <c r="A77" s="4" t="s">
        <v>63</v>
      </c>
      <c r="B77" s="4"/>
      <c r="C77" s="10">
        <v>2762999.9</v>
      </c>
      <c r="D77" s="10">
        <v>2214512.56</v>
      </c>
      <c r="E77" s="10">
        <v>2210399.92</v>
      </c>
    </row>
    <row r="78" spans="1:5" ht="39">
      <c r="A78" s="4" t="s">
        <v>64</v>
      </c>
      <c r="B78" s="4"/>
      <c r="C78" s="10">
        <v>455268.55</v>
      </c>
      <c r="D78" s="10">
        <v>471679.3</v>
      </c>
      <c r="E78" s="10">
        <v>488748.09</v>
      </c>
    </row>
    <row r="79" spans="1:5" ht="54" customHeight="1">
      <c r="A79" s="4" t="s">
        <v>155</v>
      </c>
      <c r="B79" s="4"/>
      <c r="C79" s="10">
        <v>3186879.87</v>
      </c>
      <c r="D79" s="10">
        <v>3301755.06</v>
      </c>
      <c r="E79" s="10">
        <v>3421236.64</v>
      </c>
    </row>
    <row r="80" spans="1:5" ht="82.5" customHeight="1">
      <c r="A80" s="5" t="s">
        <v>65</v>
      </c>
      <c r="B80" s="4"/>
      <c r="C80" s="10">
        <v>18496171.329999998</v>
      </c>
      <c r="D80" s="10">
        <v>26585132.329999998</v>
      </c>
      <c r="E80" s="10">
        <v>27648537.620000001</v>
      </c>
    </row>
    <row r="81" spans="1:5" ht="39">
      <c r="A81" s="4" t="s">
        <v>66</v>
      </c>
      <c r="B81" s="4"/>
      <c r="C81" s="10">
        <v>35000</v>
      </c>
      <c r="D81" s="10">
        <v>35000</v>
      </c>
      <c r="E81" s="10">
        <v>35000</v>
      </c>
    </row>
    <row r="82" spans="1:5" ht="64.5">
      <c r="A82" s="5" t="s">
        <v>67</v>
      </c>
      <c r="B82" s="4"/>
      <c r="C82" s="10">
        <v>7000</v>
      </c>
      <c r="D82" s="10">
        <v>7000</v>
      </c>
      <c r="E82" s="10">
        <v>7000</v>
      </c>
    </row>
    <row r="83" spans="1:5" ht="51.75">
      <c r="A83" s="4" t="s">
        <v>68</v>
      </c>
      <c r="B83" s="4"/>
      <c r="C83" s="10">
        <v>142848</v>
      </c>
      <c r="D83" s="10">
        <v>148562</v>
      </c>
      <c r="E83" s="10">
        <v>148562</v>
      </c>
    </row>
    <row r="84" spans="1:5" ht="64.5">
      <c r="A84" s="5" t="s">
        <v>69</v>
      </c>
      <c r="B84" s="4"/>
      <c r="C84" s="10">
        <v>987247.64</v>
      </c>
      <c r="D84" s="10">
        <v>1026737.54</v>
      </c>
      <c r="E84" s="10">
        <v>1067800.71</v>
      </c>
    </row>
    <row r="85" spans="1:5" ht="64.5" hidden="1">
      <c r="A85" s="5" t="s">
        <v>70</v>
      </c>
      <c r="B85" s="4"/>
      <c r="C85" s="10">
        <v>0</v>
      </c>
      <c r="D85" s="10">
        <v>0</v>
      </c>
      <c r="E85" s="10">
        <v>0</v>
      </c>
    </row>
    <row r="86" spans="1:5" ht="51.75" hidden="1">
      <c r="A86" s="4" t="s">
        <v>71</v>
      </c>
      <c r="B86" s="4"/>
      <c r="C86" s="10">
        <v>0</v>
      </c>
      <c r="D86" s="10">
        <v>0</v>
      </c>
      <c r="E86" s="10">
        <v>0</v>
      </c>
    </row>
    <row r="87" spans="1:5" ht="14.25" hidden="1" customHeight="1">
      <c r="A87" s="5" t="s">
        <v>1</v>
      </c>
      <c r="B87" s="4" t="s">
        <v>1</v>
      </c>
      <c r="C87" s="10">
        <v>0</v>
      </c>
      <c r="D87" s="10">
        <v>0</v>
      </c>
      <c r="E87" s="10">
        <v>0</v>
      </c>
    </row>
    <row r="88" spans="1:5" ht="66.75" customHeight="1">
      <c r="A88" s="4" t="s">
        <v>74</v>
      </c>
      <c r="B88" s="4" t="s">
        <v>75</v>
      </c>
      <c r="C88" s="10">
        <v>4365049.8</v>
      </c>
      <c r="D88" s="10">
        <v>6018353.8899999997</v>
      </c>
      <c r="E88" s="10">
        <v>6018353.8899999997</v>
      </c>
    </row>
    <row r="89" spans="1:5" ht="51.75">
      <c r="A89" s="4" t="s">
        <v>152</v>
      </c>
      <c r="B89" s="4" t="s">
        <v>151</v>
      </c>
      <c r="C89" s="10">
        <v>2997587.46</v>
      </c>
      <c r="D89" s="10">
        <v>3014609</v>
      </c>
      <c r="E89" s="10">
        <v>3032306.14</v>
      </c>
    </row>
    <row r="90" spans="1:5" ht="42" customHeight="1">
      <c r="A90" s="4" t="s">
        <v>61</v>
      </c>
      <c r="B90" s="4" t="s">
        <v>131</v>
      </c>
      <c r="C90" s="10">
        <v>1911460.6</v>
      </c>
      <c r="D90" s="10">
        <v>2087911.2</v>
      </c>
      <c r="E90" s="10">
        <v>2158440.6</v>
      </c>
    </row>
    <row r="91" spans="1:5" ht="42" customHeight="1">
      <c r="A91" s="4" t="s">
        <v>78</v>
      </c>
      <c r="B91" s="4" t="s">
        <v>79</v>
      </c>
      <c r="C91" s="10">
        <v>4288.3100000000004</v>
      </c>
      <c r="D91" s="10">
        <v>209873.47</v>
      </c>
      <c r="E91" s="10">
        <v>4246.42</v>
      </c>
    </row>
    <row r="92" spans="1:5" ht="55.5" customHeight="1">
      <c r="A92" s="9" t="s">
        <v>153</v>
      </c>
      <c r="B92" s="9" t="s">
        <v>154</v>
      </c>
      <c r="C92" s="10">
        <v>2004605.39</v>
      </c>
      <c r="D92" s="10">
        <v>2019753.54</v>
      </c>
      <c r="E92" s="10">
        <v>2019753.54</v>
      </c>
    </row>
    <row r="93" spans="1:5" ht="79.5" customHeight="1">
      <c r="A93" s="5" t="s">
        <v>72</v>
      </c>
      <c r="B93" s="4" t="s">
        <v>73</v>
      </c>
      <c r="C93" s="10">
        <v>27888840</v>
      </c>
      <c r="D93" s="10">
        <v>27623232</v>
      </c>
      <c r="E93" s="10">
        <v>27623232</v>
      </c>
    </row>
    <row r="94" spans="1:5">
      <c r="A94" s="4" t="s">
        <v>76</v>
      </c>
      <c r="B94" s="4" t="s">
        <v>77</v>
      </c>
      <c r="C94" s="10">
        <v>2188574.21</v>
      </c>
      <c r="D94" s="10">
        <v>2254217.1800000002</v>
      </c>
      <c r="E94" s="10">
        <v>2322492.37</v>
      </c>
    </row>
    <row r="95" spans="1:5">
      <c r="A95" s="4" t="s">
        <v>80</v>
      </c>
      <c r="B95" s="4" t="s">
        <v>133</v>
      </c>
      <c r="C95" s="10">
        <f>C96+C97+C98</f>
        <v>347077233.69999999</v>
      </c>
      <c r="D95" s="10">
        <f>D96+D97+D98</f>
        <v>355896733.69999999</v>
      </c>
      <c r="E95" s="10">
        <f>E96+E97+E98</f>
        <v>362111933.69999999</v>
      </c>
    </row>
    <row r="96" spans="1:5" ht="39">
      <c r="A96" s="4" t="s">
        <v>81</v>
      </c>
      <c r="B96" s="4"/>
      <c r="C96" s="10">
        <v>343971400</v>
      </c>
      <c r="D96" s="10">
        <v>352790900</v>
      </c>
      <c r="E96" s="10">
        <v>359006100</v>
      </c>
    </row>
    <row r="97" spans="1:5" ht="77.25">
      <c r="A97" s="5" t="s">
        <v>82</v>
      </c>
      <c r="B97" s="4" t="s">
        <v>1</v>
      </c>
      <c r="C97" s="10">
        <v>2441813.7000000002</v>
      </c>
      <c r="D97" s="10">
        <v>2441813.7000000002</v>
      </c>
      <c r="E97" s="10">
        <v>2441813.7000000002</v>
      </c>
    </row>
    <row r="98" spans="1:5" ht="117" customHeight="1">
      <c r="A98" s="5" t="s">
        <v>168</v>
      </c>
      <c r="B98" s="4"/>
      <c r="C98" s="10">
        <v>664020</v>
      </c>
      <c r="D98" s="10">
        <v>664020</v>
      </c>
      <c r="E98" s="10">
        <v>664020</v>
      </c>
    </row>
    <row r="99" spans="1:5">
      <c r="A99" s="4" t="s">
        <v>83</v>
      </c>
      <c r="B99" s="4" t="s">
        <v>84</v>
      </c>
      <c r="C99" s="10">
        <f>C100+C101+C102</f>
        <v>10372099.43</v>
      </c>
      <c r="D99" s="10">
        <f>D100+D101+D102</f>
        <v>7835651.79</v>
      </c>
      <c r="E99" s="10">
        <f>E100+E101+E102</f>
        <v>6549512.4699999997</v>
      </c>
    </row>
    <row r="100" spans="1:5" ht="51.75">
      <c r="A100" s="4" t="s">
        <v>85</v>
      </c>
      <c r="B100" s="4" t="s">
        <v>86</v>
      </c>
      <c r="C100" s="10">
        <v>2252916.5</v>
      </c>
      <c r="D100" s="10">
        <v>760564.11</v>
      </c>
      <c r="E100" s="10">
        <v>0</v>
      </c>
    </row>
    <row r="101" spans="1:5" ht="51.75" hidden="1">
      <c r="A101" s="4" t="s">
        <v>87</v>
      </c>
      <c r="B101" s="4" t="s">
        <v>88</v>
      </c>
      <c r="C101" s="10">
        <v>0</v>
      </c>
      <c r="D101" s="10">
        <v>0</v>
      </c>
      <c r="E101" s="10">
        <v>0</v>
      </c>
    </row>
    <row r="102" spans="1:5" ht="27.75" customHeight="1">
      <c r="A102" s="4" t="s">
        <v>150</v>
      </c>
      <c r="B102" s="4" t="s">
        <v>138</v>
      </c>
      <c r="C102" s="10">
        <f>C103+C104+C105+C106+C107+C108+C109</f>
        <v>8119182.9299999997</v>
      </c>
      <c r="D102" s="10">
        <f>D103+D104+D105+D106+D107+D108+D109</f>
        <v>7075087.6799999997</v>
      </c>
      <c r="E102" s="10">
        <f>E103+E104+E105+E106+E107+E108+E109</f>
        <v>6549512.4699999997</v>
      </c>
    </row>
    <row r="103" spans="1:5" ht="64.5" hidden="1">
      <c r="A103" s="5" t="s">
        <v>89</v>
      </c>
      <c r="B103" s="4" t="s">
        <v>1</v>
      </c>
      <c r="C103" s="10">
        <v>0</v>
      </c>
      <c r="D103" s="10">
        <v>0</v>
      </c>
      <c r="E103" s="10">
        <v>0</v>
      </c>
    </row>
    <row r="104" spans="1:5" ht="39" hidden="1">
      <c r="A104" s="4" t="s">
        <v>90</v>
      </c>
      <c r="B104" s="4"/>
      <c r="C104" s="10">
        <v>0</v>
      </c>
      <c r="D104" s="10">
        <v>0</v>
      </c>
      <c r="E104" s="10">
        <v>0</v>
      </c>
    </row>
    <row r="105" spans="1:5" ht="102.75">
      <c r="A105" s="5" t="s">
        <v>91</v>
      </c>
      <c r="B105" s="4"/>
      <c r="C105" s="10">
        <v>2504.84</v>
      </c>
      <c r="D105" s="10">
        <v>0</v>
      </c>
      <c r="E105" s="10">
        <v>0</v>
      </c>
    </row>
    <row r="106" spans="1:5" ht="179.25" hidden="1">
      <c r="A106" s="5" t="s">
        <v>92</v>
      </c>
      <c r="B106" s="4"/>
      <c r="C106" s="10">
        <v>0</v>
      </c>
      <c r="D106" s="10">
        <v>0</v>
      </c>
      <c r="E106" s="10">
        <v>0</v>
      </c>
    </row>
    <row r="107" spans="1:5" ht="51.75" hidden="1">
      <c r="A107" s="4" t="s">
        <v>93</v>
      </c>
      <c r="B107" s="4"/>
      <c r="C107" s="10">
        <v>0</v>
      </c>
      <c r="D107" s="10">
        <v>0</v>
      </c>
      <c r="E107" s="10">
        <v>0</v>
      </c>
    </row>
    <row r="108" spans="1:5" ht="64.5" hidden="1">
      <c r="A108" s="5" t="s">
        <v>169</v>
      </c>
      <c r="B108" s="4"/>
      <c r="C108" s="10">
        <v>0</v>
      </c>
      <c r="D108" s="10">
        <v>0</v>
      </c>
      <c r="E108" s="10">
        <v>0</v>
      </c>
    </row>
    <row r="109" spans="1:5" ht="65.25" customHeight="1">
      <c r="A109" s="5" t="s">
        <v>169</v>
      </c>
      <c r="B109" s="4"/>
      <c r="C109" s="10">
        <v>8116678.0899999999</v>
      </c>
      <c r="D109" s="10">
        <v>7075087.6799999997</v>
      </c>
      <c r="E109" s="10">
        <v>6549512.4699999997</v>
      </c>
    </row>
    <row r="110" spans="1:5" ht="39">
      <c r="A110" s="4" t="s">
        <v>94</v>
      </c>
      <c r="B110" s="4" t="s">
        <v>136</v>
      </c>
      <c r="C110" s="10">
        <f>C111</f>
        <v>0</v>
      </c>
      <c r="D110" s="10">
        <f>D111</f>
        <v>0</v>
      </c>
      <c r="E110" s="10">
        <f>E111</f>
        <v>0</v>
      </c>
    </row>
    <row r="111" spans="1:5" ht="26.25">
      <c r="A111" s="4" t="s">
        <v>95</v>
      </c>
      <c r="B111" s="4" t="s">
        <v>96</v>
      </c>
      <c r="C111" s="10">
        <v>0</v>
      </c>
      <c r="D111" s="10">
        <v>0</v>
      </c>
      <c r="E111" s="10">
        <v>0</v>
      </c>
    </row>
    <row r="112" spans="1:5" ht="26.25">
      <c r="A112" s="4" t="s">
        <v>97</v>
      </c>
      <c r="B112" s="4" t="s">
        <v>137</v>
      </c>
      <c r="C112" s="10">
        <f>C113+C114</f>
        <v>-104127.4</v>
      </c>
      <c r="D112" s="10">
        <f>D113+D114</f>
        <v>0</v>
      </c>
      <c r="E112" s="10">
        <f>E113+E114</f>
        <v>0</v>
      </c>
    </row>
    <row r="113" spans="1:5" ht="39">
      <c r="A113" s="4" t="s">
        <v>98</v>
      </c>
      <c r="B113" s="4" t="s">
        <v>134</v>
      </c>
      <c r="C113" s="10">
        <v>-37846.449999999997</v>
      </c>
      <c r="D113" s="10">
        <v>0</v>
      </c>
      <c r="E113" s="10">
        <v>0</v>
      </c>
    </row>
    <row r="114" spans="1:5" ht="39">
      <c r="A114" s="4" t="s">
        <v>99</v>
      </c>
      <c r="B114" s="4" t="s">
        <v>135</v>
      </c>
      <c r="C114" s="10">
        <v>-66280.95</v>
      </c>
      <c r="D114" s="10">
        <v>0</v>
      </c>
      <c r="E114" s="10">
        <v>0</v>
      </c>
    </row>
    <row r="115" spans="1:5">
      <c r="A115" s="6" t="s">
        <v>163</v>
      </c>
      <c r="B115" s="2"/>
      <c r="C115" s="10">
        <f>C17+C50</f>
        <v>924164308.37000012</v>
      </c>
      <c r="D115" s="10">
        <f>D17+D50</f>
        <v>936674517.93999982</v>
      </c>
      <c r="E115" s="10">
        <f>E17+E50</f>
        <v>951435510.23000014</v>
      </c>
    </row>
  </sheetData>
  <mergeCells count="13">
    <mergeCell ref="A13:E13"/>
    <mergeCell ref="B1:E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2:E12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2025-02-19T12:11:27Z</dcterms:modified>
</cp:coreProperties>
</file>